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6060" tabRatio="500" activeTab="6"/>
  </bookViews>
  <sheets>
    <sheet name="072511" sheetId="2" r:id="rId1"/>
    <sheet name="072811" sheetId="1" r:id="rId2"/>
    <sheet name="080111" sheetId="3" r:id="rId3"/>
    <sheet name="080311" sheetId="4" r:id="rId4"/>
    <sheet name="density" sheetId="5" r:id="rId5"/>
    <sheet name="fixed samples" sheetId="6" r:id="rId6"/>
    <sheet name="Sheet1" sheetId="7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7" i="5" l="1"/>
  <c r="B71" i="5"/>
  <c r="B59" i="5"/>
  <c r="B55" i="5"/>
  <c r="B45" i="5"/>
  <c r="B31" i="5"/>
  <c r="B9" i="5"/>
  <c r="B3" i="5"/>
  <c r="B4" i="5"/>
  <c r="B6" i="5"/>
  <c r="B7" i="5"/>
  <c r="B8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2" i="5"/>
  <c r="B33" i="5"/>
  <c r="B34" i="5"/>
  <c r="B35" i="5"/>
  <c r="B36" i="5"/>
  <c r="B38" i="5"/>
  <c r="B39" i="5"/>
  <c r="B40" i="5"/>
  <c r="B41" i="5"/>
  <c r="B42" i="5"/>
  <c r="B43" i="5"/>
  <c r="B44" i="5"/>
  <c r="B46" i="5"/>
  <c r="B47" i="5"/>
  <c r="B48" i="5"/>
  <c r="B49" i="5"/>
  <c r="B50" i="5"/>
  <c r="B51" i="5"/>
  <c r="B52" i="5"/>
  <c r="B53" i="5"/>
  <c r="B54" i="5"/>
  <c r="B56" i="5"/>
  <c r="B57" i="5"/>
  <c r="B58" i="5"/>
  <c r="B60" i="5"/>
  <c r="B61" i="5"/>
  <c r="B62" i="5"/>
  <c r="B63" i="5"/>
  <c r="B64" i="5"/>
  <c r="B65" i="5"/>
  <c r="B66" i="5"/>
  <c r="B67" i="5"/>
  <c r="B68" i="5"/>
  <c r="B69" i="5"/>
  <c r="B70" i="5"/>
  <c r="B72" i="5"/>
  <c r="B73" i="5"/>
  <c r="B2" i="5"/>
  <c r="D11" i="6"/>
  <c r="D12" i="6"/>
  <c r="D13" i="6"/>
  <c r="D14" i="6"/>
  <c r="D15" i="6"/>
  <c r="D16" i="6"/>
  <c r="D17" i="6"/>
  <c r="D10" i="6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2" i="4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2" i="3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" i="2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2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2" i="3"/>
  <c r="G8" i="1"/>
  <c r="G14" i="1"/>
  <c r="G20" i="1"/>
  <c r="G3" i="1"/>
  <c r="G9" i="1"/>
  <c r="G15" i="1"/>
  <c r="G21" i="1"/>
  <c r="G4" i="1"/>
  <c r="G10" i="1"/>
  <c r="G16" i="1"/>
  <c r="G22" i="1"/>
  <c r="G5" i="1"/>
  <c r="G11" i="1"/>
  <c r="G17" i="1"/>
  <c r="G23" i="1"/>
  <c r="G6" i="1"/>
  <c r="G12" i="1"/>
  <c r="G18" i="1"/>
  <c r="G24" i="1"/>
  <c r="G7" i="1"/>
  <c r="G13" i="1"/>
  <c r="G19" i="1"/>
  <c r="G25" i="1"/>
  <c r="G2" i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" i="2"/>
</calcChain>
</file>

<file path=xl/sharedStrings.xml><?xml version="1.0" encoding="utf-8"?>
<sst xmlns="http://schemas.openxmlformats.org/spreadsheetml/2006/main" count="757" uniqueCount="116">
  <si>
    <t>Tank-container</t>
  </si>
  <si>
    <t>Dead</t>
  </si>
  <si>
    <t>Moribund</t>
  </si>
  <si>
    <t>Eggs</t>
  </si>
  <si>
    <t>Notes</t>
  </si>
  <si>
    <t>plate-column</t>
  </si>
  <si>
    <t>4-A1</t>
  </si>
  <si>
    <t>4-B1</t>
  </si>
  <si>
    <t>4-C1</t>
  </si>
  <si>
    <t>4-A2</t>
  </si>
  <si>
    <t>4-B2</t>
  </si>
  <si>
    <t>4-C2</t>
  </si>
  <si>
    <t>4-A3</t>
  </si>
  <si>
    <t>4-B3</t>
  </si>
  <si>
    <t>4-C3</t>
  </si>
  <si>
    <t>4-A4</t>
  </si>
  <si>
    <t>4-B4</t>
  </si>
  <si>
    <t>4-C4</t>
  </si>
  <si>
    <t>3-A1</t>
  </si>
  <si>
    <t>3-B1</t>
  </si>
  <si>
    <t>3-C1</t>
  </si>
  <si>
    <t>3-A2</t>
  </si>
  <si>
    <t>3-B2</t>
  </si>
  <si>
    <t>3-C2</t>
  </si>
  <si>
    <t>3-A3</t>
  </si>
  <si>
    <t>3-B3</t>
  </si>
  <si>
    <t>3-C3</t>
  </si>
  <si>
    <t>3-A4</t>
  </si>
  <si>
    <t>3-B4</t>
  </si>
  <si>
    <t>3-C4</t>
  </si>
  <si>
    <t>103A-1</t>
  </si>
  <si>
    <t>103B-1</t>
  </si>
  <si>
    <t>105A-1</t>
  </si>
  <si>
    <t>105B-1</t>
  </si>
  <si>
    <t>103A-2</t>
  </si>
  <si>
    <t>103B-2</t>
  </si>
  <si>
    <t>105A-2</t>
  </si>
  <si>
    <t>105B-2</t>
  </si>
  <si>
    <t>103A-3</t>
  </si>
  <si>
    <t>103B-3</t>
  </si>
  <si>
    <t>105A-3</t>
  </si>
  <si>
    <t>105B-3</t>
  </si>
  <si>
    <t>103A-4</t>
  </si>
  <si>
    <t>103B-4</t>
  </si>
  <si>
    <t>105A-4</t>
  </si>
  <si>
    <t>105B-4</t>
  </si>
  <si>
    <t>103A-5</t>
  </si>
  <si>
    <t>103B-5</t>
  </si>
  <si>
    <t>105A-5</t>
  </si>
  <si>
    <t>105B-5</t>
  </si>
  <si>
    <t>103A-6</t>
  </si>
  <si>
    <t>103B-6</t>
  </si>
  <si>
    <t>105A-6</t>
  </si>
  <si>
    <t>105B-6</t>
  </si>
  <si>
    <t>ciliates; may have used too large mesh</t>
  </si>
  <si>
    <t>ciliates; empty shells; one dead is undeveloped</t>
  </si>
  <si>
    <t>ciliates</t>
  </si>
  <si>
    <t>ciliates; empty shells</t>
  </si>
  <si>
    <t>ciliates; dead is undeveloped</t>
  </si>
  <si>
    <t>ciliates; some partially shelled larvae</t>
  </si>
  <si>
    <t>plate-well</t>
  </si>
  <si>
    <t>106B-1</t>
  </si>
  <si>
    <t>106B-2</t>
  </si>
  <si>
    <t>106B-3</t>
  </si>
  <si>
    <t>106B-4</t>
  </si>
  <si>
    <t>106B-5</t>
  </si>
  <si>
    <t>106B-6</t>
  </si>
  <si>
    <t>Total (450 µL)</t>
  </si>
  <si>
    <t>Total (all)</t>
  </si>
  <si>
    <t>aliquot: 3x 150 µL</t>
  </si>
  <si>
    <t>aliquot: 3x 500 µL</t>
  </si>
  <si>
    <t>totals done 7/29</t>
  </si>
  <si>
    <t>Total (1050 µL)</t>
  </si>
  <si>
    <t>ciliates; empty shells; some partial calcified</t>
  </si>
  <si>
    <t>aliquot: 4x500 µL</t>
  </si>
  <si>
    <t>2-A1</t>
  </si>
  <si>
    <t>2-B1</t>
  </si>
  <si>
    <t>2-C1</t>
  </si>
  <si>
    <t>2-A2</t>
  </si>
  <si>
    <t>2-B2</t>
  </si>
  <si>
    <t>2-C2</t>
  </si>
  <si>
    <t>2-A3</t>
  </si>
  <si>
    <t>2-B3</t>
  </si>
  <si>
    <t>2-C3</t>
  </si>
  <si>
    <t>2-A4</t>
  </si>
  <si>
    <t>2-B4</t>
  </si>
  <si>
    <t>2-C4</t>
  </si>
  <si>
    <t>Total (2000 µL)</t>
  </si>
  <si>
    <t>Empty</t>
  </si>
  <si>
    <t>Dead (includes empty)</t>
  </si>
  <si>
    <t>ciliates in all</t>
  </si>
  <si>
    <t>aliquot: 2x1000 µL</t>
  </si>
  <si>
    <t>counted three times</t>
  </si>
  <si>
    <t>Mortality</t>
  </si>
  <si>
    <t>Day</t>
  </si>
  <si>
    <t>Container</t>
  </si>
  <si>
    <t>Treatment</t>
  </si>
  <si>
    <t>Density</t>
  </si>
  <si>
    <t>Date</t>
  </si>
  <si>
    <t>Time point</t>
  </si>
  <si>
    <t>Total in tube</t>
  </si>
  <si>
    <t>eggs</t>
  </si>
  <si>
    <t>first cleavage</t>
  </si>
  <si>
    <t>2nd cleavage</t>
  </si>
  <si>
    <t>gastrula</t>
  </si>
  <si>
    <t>pre-gastrula</t>
  </si>
  <si>
    <t>trocophore</t>
  </si>
  <si>
    <t>undeveloped</t>
  </si>
  <si>
    <t>veliger</t>
  </si>
  <si>
    <t>fully calcified</t>
  </si>
  <si>
    <t>partially calcified</t>
  </si>
  <si>
    <t>uncalcified</t>
  </si>
  <si>
    <t>fertilization envelope/polar body</t>
  </si>
  <si>
    <t>D-hinge</t>
  </si>
  <si>
    <t>na</t>
  </si>
  <si>
    <t>Adjusted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</si>
</sst>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4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1" fontId="0" fillId="0" borderId="0" xfId="0" applyNumberFormat="1"/>
    <xf numFmtId="0" fontId="3" fillId="2" borderId="0" xfId="0" applyFont="1" applyFill="1"/>
    <xf numFmtId="0" fontId="0" fillId="2" borderId="0" xfId="0" applyFill="1"/>
    <xf numFmtId="1" fontId="0" fillId="2" borderId="0" xfId="0" applyNumberFormat="1" applyFill="1"/>
    <xf numFmtId="0" fontId="4" fillId="0" borderId="0" xfId="0" applyFont="1"/>
    <xf numFmtId="2" fontId="0" fillId="0" borderId="0" xfId="0" applyNumberFormat="1"/>
    <xf numFmtId="0" fontId="5" fillId="0" borderId="0" xfId="0" applyFont="1" applyFill="1"/>
    <xf numFmtId="16" fontId="0" fillId="0" borderId="0" xfId="0" applyNumberFormat="1"/>
    <xf numFmtId="0" fontId="5" fillId="3" borderId="0" xfId="0" applyFont="1" applyFill="1"/>
    <xf numFmtId="0" fontId="0" fillId="0" borderId="0" xfId="0" applyAlignment="1">
      <alignment horizontal="center" vertical="center"/>
    </xf>
  </cellXfs>
  <cellStyles count="1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700 µatm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103A-1</c:v>
          </c:tx>
          <c:spPr>
            <a:ln w="47625">
              <a:noFill/>
            </a:ln>
          </c:spPr>
          <c:xVal>
            <c:numRef>
              <c:f>density!$A$2:$A$5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density!$F$2:$F$5</c:f>
              <c:numCache>
                <c:formatCode>General</c:formatCode>
                <c:ptCount val="4"/>
                <c:pt idx="0">
                  <c:v>1777.777777777778</c:v>
                </c:pt>
                <c:pt idx="1">
                  <c:v>0.0</c:v>
                </c:pt>
                <c:pt idx="2">
                  <c:v>0.0</c:v>
                </c:pt>
                <c:pt idx="3">
                  <c:v>25.0</c:v>
                </c:pt>
              </c:numCache>
            </c:numRef>
          </c:yVal>
          <c:smooth val="0"/>
        </c:ser>
        <c:ser>
          <c:idx val="1"/>
          <c:order val="1"/>
          <c:spPr>
            <a:ln w="47625">
              <a:noFill/>
            </a:ln>
          </c:spPr>
          <c:xVal>
            <c:numRef>
              <c:f>density!$A$6:$A$9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density!$F$6:$F$9</c:f>
              <c:numCache>
                <c:formatCode>General</c:formatCode>
                <c:ptCount val="4"/>
                <c:pt idx="0">
                  <c:v>1666.666666666667</c:v>
                </c:pt>
                <c:pt idx="1">
                  <c:v>571.4285714285714</c:v>
                </c:pt>
                <c:pt idx="2">
                  <c:v>100.0</c:v>
                </c:pt>
                <c:pt idx="3">
                  <c:v>100.0</c:v>
                </c:pt>
              </c:numCache>
            </c:numRef>
          </c:yVal>
          <c:smooth val="0"/>
        </c:ser>
        <c:ser>
          <c:idx val="2"/>
          <c:order val="2"/>
          <c:tx>
            <c:v>103A-3</c:v>
          </c:tx>
          <c:spPr>
            <a:ln w="47625">
              <a:noFill/>
            </a:ln>
          </c:spPr>
          <c:xVal>
            <c:numRef>
              <c:f>density!$A$10:$A$11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density!$F$10:$F$11</c:f>
              <c:numCache>
                <c:formatCode>General</c:formatCode>
                <c:ptCount val="2"/>
                <c:pt idx="0">
                  <c:v>6444.444444444444</c:v>
                </c:pt>
                <c:pt idx="1">
                  <c:v>7761.904761904761</c:v>
                </c:pt>
              </c:numCache>
            </c:numRef>
          </c:yVal>
          <c:smooth val="0"/>
        </c:ser>
        <c:ser>
          <c:idx val="3"/>
          <c:order val="3"/>
          <c:tx>
            <c:v>103A-4</c:v>
          </c:tx>
          <c:spPr>
            <a:ln w="47625">
              <a:noFill/>
            </a:ln>
          </c:spPr>
          <c:xVal>
            <c:numRef>
              <c:f>density!$A$12:$A$13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density!$F$12:$F$13</c:f>
              <c:numCache>
                <c:formatCode>General</c:formatCode>
                <c:ptCount val="2"/>
                <c:pt idx="0">
                  <c:v>1222.222222222222</c:v>
                </c:pt>
                <c:pt idx="1">
                  <c:v>2857.142857142857</c:v>
                </c:pt>
              </c:numCache>
            </c:numRef>
          </c:yVal>
          <c:smooth val="0"/>
        </c:ser>
        <c:ser>
          <c:idx val="4"/>
          <c:order val="4"/>
          <c:tx>
            <c:v>103A-5</c:v>
          </c:tx>
          <c:spPr>
            <a:ln w="47625">
              <a:noFill/>
            </a:ln>
          </c:spPr>
          <c:xVal>
            <c:numRef>
              <c:f>density!$A$14:$A$16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density!$F$14:$F$16</c:f>
              <c:numCache>
                <c:formatCode>General</c:formatCode>
                <c:ptCount val="3"/>
                <c:pt idx="0">
                  <c:v>1666.666666666667</c:v>
                </c:pt>
                <c:pt idx="1">
                  <c:v>1428.571428571429</c:v>
                </c:pt>
                <c:pt idx="2">
                  <c:v>625.0</c:v>
                </c:pt>
              </c:numCache>
            </c:numRef>
          </c:yVal>
          <c:smooth val="0"/>
        </c:ser>
        <c:ser>
          <c:idx val="5"/>
          <c:order val="5"/>
          <c:tx>
            <c:v>103A-6</c:v>
          </c:tx>
          <c:spPr>
            <a:ln w="47625">
              <a:noFill/>
            </a:ln>
          </c:spPr>
          <c:xVal>
            <c:numRef>
              <c:f>density!$A$17:$A$19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density!$F$17:$F$19</c:f>
              <c:numCache>
                <c:formatCode>General</c:formatCode>
                <c:ptCount val="3"/>
                <c:pt idx="0">
                  <c:v>1777.777777777778</c:v>
                </c:pt>
                <c:pt idx="1">
                  <c:v>1380.952380952381</c:v>
                </c:pt>
                <c:pt idx="2">
                  <c:v>375.0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270264"/>
        <c:axId val="538277240"/>
      </c:scatterChart>
      <c:valAx>
        <c:axId val="53827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277240"/>
        <c:crosses val="autoZero"/>
        <c:crossBetween val="midCat"/>
      </c:valAx>
      <c:valAx>
        <c:axId val="538277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Density in 3L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270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1000 µatm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103B-1</c:v>
          </c:tx>
          <c:spPr>
            <a:ln w="47625">
              <a:noFill/>
            </a:ln>
          </c:spPr>
          <c:xVal>
            <c:numRef>
              <c:f>density!$A$20:$A$22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density!$F$20:$F$22</c:f>
              <c:numCache>
                <c:formatCode>General</c:formatCode>
                <c:ptCount val="3"/>
                <c:pt idx="0">
                  <c:v>2000.0</c:v>
                </c:pt>
                <c:pt idx="1">
                  <c:v>3000.0</c:v>
                </c:pt>
                <c:pt idx="2">
                  <c:v>850.0000000000001</c:v>
                </c:pt>
              </c:numCache>
            </c:numRef>
          </c:yVal>
          <c:smooth val="0"/>
        </c:ser>
        <c:ser>
          <c:idx val="1"/>
          <c:order val="1"/>
          <c:tx>
            <c:v>103B-2</c:v>
          </c:tx>
          <c:spPr>
            <a:ln w="47625">
              <a:noFill/>
            </a:ln>
          </c:spPr>
          <c:xVal>
            <c:numRef>
              <c:f>density!$A$23:$A$25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density!$F$23:$F$25</c:f>
              <c:numCache>
                <c:formatCode>General</c:formatCode>
                <c:ptCount val="3"/>
                <c:pt idx="0">
                  <c:v>1666.666666666667</c:v>
                </c:pt>
                <c:pt idx="1">
                  <c:v>3142.857142857143</c:v>
                </c:pt>
                <c:pt idx="2">
                  <c:v>775.0</c:v>
                </c:pt>
              </c:numCache>
            </c:numRef>
          </c:yVal>
          <c:smooth val="0"/>
        </c:ser>
        <c:ser>
          <c:idx val="2"/>
          <c:order val="2"/>
          <c:tx>
            <c:v>103B-3</c:v>
          </c:tx>
          <c:spPr>
            <a:ln w="47625">
              <a:noFill/>
            </a:ln>
          </c:spPr>
          <c:xVal>
            <c:numRef>
              <c:f>density!$A$26:$A$27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density!$F$26:$F$27</c:f>
              <c:numCache>
                <c:formatCode>General</c:formatCode>
                <c:ptCount val="2"/>
                <c:pt idx="0">
                  <c:v>4000.0</c:v>
                </c:pt>
                <c:pt idx="1">
                  <c:v>4333.333333333334</c:v>
                </c:pt>
              </c:numCache>
            </c:numRef>
          </c:yVal>
          <c:smooth val="0"/>
        </c:ser>
        <c:ser>
          <c:idx val="3"/>
          <c:order val="3"/>
          <c:spPr>
            <a:ln w="47625">
              <a:noFill/>
            </a:ln>
          </c:spPr>
          <c:xVal>
            <c:numRef>
              <c:f>density!$A$28:$A$31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density!$F$28:$F$31</c:f>
              <c:numCache>
                <c:formatCode>General</c:formatCode>
                <c:ptCount val="4"/>
                <c:pt idx="0">
                  <c:v>1777.777777777778</c:v>
                </c:pt>
                <c:pt idx="1">
                  <c:v>142.8571428571429</c:v>
                </c:pt>
                <c:pt idx="2">
                  <c:v>25.0</c:v>
                </c:pt>
                <c:pt idx="3">
                  <c:v>25.0</c:v>
                </c:pt>
              </c:numCache>
            </c:numRef>
          </c:yVal>
          <c:smooth val="0"/>
        </c:ser>
        <c:ser>
          <c:idx val="4"/>
          <c:order val="4"/>
          <c:tx>
            <c:v>103B-5</c:v>
          </c:tx>
          <c:spPr>
            <a:ln w="47625">
              <a:noFill/>
            </a:ln>
          </c:spPr>
          <c:xVal>
            <c:numRef>
              <c:f>density!$A$32:$A$33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density!$F$32:$F$33</c:f>
              <c:numCache>
                <c:formatCode>General</c:formatCode>
                <c:ptCount val="2"/>
                <c:pt idx="0">
                  <c:v>6111.11111111111</c:v>
                </c:pt>
                <c:pt idx="1">
                  <c:v>8333.333333333332</c:v>
                </c:pt>
              </c:numCache>
            </c:numRef>
          </c:yVal>
          <c:smooth val="0"/>
        </c:ser>
        <c:ser>
          <c:idx val="5"/>
          <c:order val="5"/>
          <c:spPr>
            <a:ln w="47625">
              <a:noFill/>
            </a:ln>
          </c:spPr>
          <c:xVal>
            <c:numRef>
              <c:f>density!$A$34:$A$37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density!$F$34:$F$37</c:f>
              <c:numCache>
                <c:formatCode>General</c:formatCode>
                <c:ptCount val="4"/>
                <c:pt idx="0">
                  <c:v>4000.0</c:v>
                </c:pt>
                <c:pt idx="1">
                  <c:v>619.047619047619</c:v>
                </c:pt>
                <c:pt idx="2">
                  <c:v>200.0</c:v>
                </c:pt>
                <c:pt idx="3">
                  <c:v>187.5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369032"/>
        <c:axId val="538374680"/>
      </c:scatterChart>
      <c:valAx>
        <c:axId val="538369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374680"/>
        <c:crosses val="autoZero"/>
        <c:crossBetween val="midCat"/>
      </c:valAx>
      <c:valAx>
        <c:axId val="538374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Density in 3L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36903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400 µatm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105A-1</c:v>
          </c:tx>
          <c:spPr>
            <a:ln w="47625">
              <a:noFill/>
            </a:ln>
          </c:spPr>
          <c:xVal>
            <c:numRef>
              <c:f>density!$A$38:$A$39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density!$F$38:$F$39</c:f>
              <c:numCache>
                <c:formatCode>General</c:formatCode>
                <c:ptCount val="2"/>
                <c:pt idx="0">
                  <c:v>5666.666666666666</c:v>
                </c:pt>
                <c:pt idx="1">
                  <c:v>2047.619047619048</c:v>
                </c:pt>
              </c:numCache>
            </c:numRef>
          </c:yVal>
          <c:smooth val="0"/>
        </c:ser>
        <c:ser>
          <c:idx val="1"/>
          <c:order val="1"/>
          <c:tx>
            <c:v>105A-2</c:v>
          </c:tx>
          <c:spPr>
            <a:ln w="47625">
              <a:noFill/>
            </a:ln>
          </c:spPr>
          <c:xVal>
            <c:numRef>
              <c:f>density!$A$40:$A$41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density!$F$40:$F$41</c:f>
              <c:numCache>
                <c:formatCode>General</c:formatCode>
                <c:ptCount val="2"/>
                <c:pt idx="0">
                  <c:v>2000.0</c:v>
                </c:pt>
                <c:pt idx="1">
                  <c:v>285.7142857142857</c:v>
                </c:pt>
              </c:numCache>
            </c:numRef>
          </c:yVal>
          <c:smooth val="0"/>
        </c:ser>
        <c:ser>
          <c:idx val="2"/>
          <c:order val="2"/>
          <c:spPr>
            <a:ln w="47625">
              <a:noFill/>
            </a:ln>
          </c:spPr>
          <c:xVal>
            <c:numRef>
              <c:f>density!$A$42:$A$45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density!$F$42:$F$45</c:f>
              <c:numCache>
                <c:formatCode>General</c:formatCode>
                <c:ptCount val="4"/>
                <c:pt idx="0">
                  <c:v>444.4444444444444</c:v>
                </c:pt>
                <c:pt idx="1">
                  <c:v>47.61904761904761</c:v>
                </c:pt>
                <c:pt idx="2">
                  <c:v>0.0</c:v>
                </c:pt>
                <c:pt idx="3">
                  <c:v>25.0</c:v>
                </c:pt>
              </c:numCache>
            </c:numRef>
          </c:yVal>
          <c:smooth val="0"/>
        </c:ser>
        <c:ser>
          <c:idx val="3"/>
          <c:order val="3"/>
          <c:tx>
            <c:v>105A-4</c:v>
          </c:tx>
          <c:spPr>
            <a:ln w="47625">
              <a:noFill/>
            </a:ln>
          </c:spPr>
          <c:xVal>
            <c:numRef>
              <c:f>density!$A$46:$A$48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density!$F$46:$F$48</c:f>
              <c:numCache>
                <c:formatCode>General</c:formatCode>
                <c:ptCount val="3"/>
                <c:pt idx="0">
                  <c:v>1555.555555555556</c:v>
                </c:pt>
                <c:pt idx="1">
                  <c:v>142.8571428571429</c:v>
                </c:pt>
                <c:pt idx="2">
                  <c:v>0.0</c:v>
                </c:pt>
              </c:numCache>
            </c:numRef>
          </c:yVal>
          <c:smooth val="0"/>
        </c:ser>
        <c:ser>
          <c:idx val="4"/>
          <c:order val="4"/>
          <c:tx>
            <c:v>105A-5</c:v>
          </c:tx>
          <c:spPr>
            <a:ln w="47625">
              <a:noFill/>
            </a:ln>
          </c:spPr>
          <c:xVal>
            <c:numRef>
              <c:f>density!$A$49:$A$51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density!$F$49:$F$51</c:f>
              <c:numCache>
                <c:formatCode>General</c:formatCode>
                <c:ptCount val="3"/>
                <c:pt idx="0">
                  <c:v>888.8888888888888</c:v>
                </c:pt>
                <c:pt idx="1">
                  <c:v>142.8571428571429</c:v>
                </c:pt>
                <c:pt idx="2">
                  <c:v>0.0</c:v>
                </c:pt>
              </c:numCache>
            </c:numRef>
          </c:yVal>
          <c:smooth val="0"/>
        </c:ser>
        <c:ser>
          <c:idx val="5"/>
          <c:order val="5"/>
          <c:spPr>
            <a:ln w="47625">
              <a:noFill/>
            </a:ln>
          </c:spPr>
          <c:xVal>
            <c:numRef>
              <c:f>density!$A$52:$A$55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density!$F$52:$F$55</c:f>
              <c:numCache>
                <c:formatCode>General</c:formatCode>
                <c:ptCount val="4"/>
                <c:pt idx="0">
                  <c:v>888.8888888888888</c:v>
                </c:pt>
                <c:pt idx="1">
                  <c:v>95.23809523809523</c:v>
                </c:pt>
                <c:pt idx="2">
                  <c:v>25.0</c:v>
                </c:pt>
                <c:pt idx="3">
                  <c:v>12.5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22296"/>
        <c:axId val="538427944"/>
      </c:scatterChart>
      <c:valAx>
        <c:axId val="538422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427944"/>
        <c:crosses val="autoZero"/>
        <c:crossBetween val="midCat"/>
      </c:valAx>
      <c:valAx>
        <c:axId val="538427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Density in 3L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422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1500 µatm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density!$A$56:$A$59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density!$F$56:$F$59</c:f>
              <c:numCache>
                <c:formatCode>General</c:formatCode>
                <c:ptCount val="4"/>
                <c:pt idx="0">
                  <c:v>9222.22222222222</c:v>
                </c:pt>
                <c:pt idx="1">
                  <c:v>666.6666666666667</c:v>
                </c:pt>
                <c:pt idx="2">
                  <c:v>25.0</c:v>
                </c:pt>
                <c:pt idx="3">
                  <c:v>75.0</c:v>
                </c:pt>
              </c:numCache>
            </c:numRef>
          </c:yVal>
          <c:smooth val="0"/>
        </c:ser>
        <c:ser>
          <c:idx val="1"/>
          <c:order val="1"/>
          <c:tx>
            <c:v>105B-2</c:v>
          </c:tx>
          <c:spPr>
            <a:ln w="47625">
              <a:noFill/>
            </a:ln>
          </c:spPr>
          <c:xVal>
            <c:numRef>
              <c:f>density!$A$60:$A$62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density!$F$60:$F$62</c:f>
              <c:numCache>
                <c:formatCode>General</c:formatCode>
                <c:ptCount val="3"/>
                <c:pt idx="0">
                  <c:v>4444.444444444444</c:v>
                </c:pt>
                <c:pt idx="1">
                  <c:v>809.5238095238094</c:v>
                </c:pt>
                <c:pt idx="2">
                  <c:v>300.0</c:v>
                </c:pt>
              </c:numCache>
            </c:numRef>
          </c:yVal>
          <c:smooth val="0"/>
        </c:ser>
        <c:ser>
          <c:idx val="2"/>
          <c:order val="2"/>
          <c:tx>
            <c:v>105B-3</c:v>
          </c:tx>
          <c:spPr>
            <a:ln w="47625">
              <a:noFill/>
            </a:ln>
          </c:spPr>
          <c:xVal>
            <c:numRef>
              <c:f>density!$A$63:$A$65</c:f>
              <c:numCache>
                <c:formatCode>General</c:formatCode>
                <c:ptCount val="3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</c:numCache>
            </c:numRef>
          </c:xVal>
          <c:yVal>
            <c:numRef>
              <c:f>density!$F$63:$F$65</c:f>
              <c:numCache>
                <c:formatCode>General</c:formatCode>
                <c:ptCount val="3"/>
                <c:pt idx="0">
                  <c:v>5444.444444444443</c:v>
                </c:pt>
                <c:pt idx="1">
                  <c:v>1190.47619047619</c:v>
                </c:pt>
                <c:pt idx="2">
                  <c:v>300.0</c:v>
                </c:pt>
              </c:numCache>
            </c:numRef>
          </c:yVal>
          <c:smooth val="0"/>
        </c:ser>
        <c:ser>
          <c:idx val="3"/>
          <c:order val="3"/>
          <c:tx>
            <c:v>105B-4</c:v>
          </c:tx>
          <c:spPr>
            <a:ln w="47625">
              <a:noFill/>
            </a:ln>
          </c:spPr>
          <c:xVal>
            <c:numRef>
              <c:f>density!$A$66:$A$67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density!$F$66:$F$67</c:f>
              <c:numCache>
                <c:formatCode>General</c:formatCode>
                <c:ptCount val="2"/>
                <c:pt idx="0">
                  <c:v>9000.0</c:v>
                </c:pt>
                <c:pt idx="1">
                  <c:v>1571.428571428572</c:v>
                </c:pt>
              </c:numCache>
            </c:numRef>
          </c:yVal>
          <c:smooth val="0"/>
        </c:ser>
        <c:ser>
          <c:idx val="4"/>
          <c:order val="4"/>
          <c:spPr>
            <a:ln w="47625">
              <a:noFill/>
            </a:ln>
          </c:spPr>
          <c:xVal>
            <c:numRef>
              <c:f>density!$A$68:$A$71</c:f>
              <c:numCache>
                <c:formatCode>General</c:formatCode>
                <c:ptCount val="4"/>
                <c:pt idx="0">
                  <c:v>0.0</c:v>
                </c:pt>
                <c:pt idx="1">
                  <c:v>3.0</c:v>
                </c:pt>
                <c:pt idx="2">
                  <c:v>7.0</c:v>
                </c:pt>
                <c:pt idx="3">
                  <c:v>9.0</c:v>
                </c:pt>
              </c:numCache>
            </c:numRef>
          </c:xVal>
          <c:yVal>
            <c:numRef>
              <c:f>density!$F$68:$F$71</c:f>
              <c:numCache>
                <c:formatCode>General</c:formatCode>
                <c:ptCount val="4"/>
                <c:pt idx="0">
                  <c:v>4333.333333333334</c:v>
                </c:pt>
                <c:pt idx="1">
                  <c:v>428.5714285714286</c:v>
                </c:pt>
                <c:pt idx="2">
                  <c:v>50.0</c:v>
                </c:pt>
                <c:pt idx="3">
                  <c:v>125.0</c:v>
                </c:pt>
              </c:numCache>
            </c:numRef>
          </c:yVal>
          <c:smooth val="0"/>
        </c:ser>
        <c:ser>
          <c:idx val="5"/>
          <c:order val="5"/>
          <c:tx>
            <c:v>105B-6</c:v>
          </c:tx>
          <c:spPr>
            <a:ln w="47625">
              <a:noFill/>
            </a:ln>
          </c:spPr>
          <c:xVal>
            <c:numRef>
              <c:f>density!$A$72:$A$73</c:f>
              <c:numCache>
                <c:formatCode>General</c:formatCode>
                <c:ptCount val="2"/>
                <c:pt idx="0">
                  <c:v>0.0</c:v>
                </c:pt>
                <c:pt idx="1">
                  <c:v>3.0</c:v>
                </c:pt>
              </c:numCache>
            </c:numRef>
          </c:xVal>
          <c:yVal>
            <c:numRef>
              <c:f>density!$F$72:$F$73</c:f>
              <c:numCache>
                <c:formatCode>General</c:formatCode>
                <c:ptCount val="2"/>
                <c:pt idx="0">
                  <c:v>5555.555555555555</c:v>
                </c:pt>
                <c:pt idx="1">
                  <c:v>1523.809523809524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475560"/>
        <c:axId val="538481208"/>
      </c:scatterChart>
      <c:valAx>
        <c:axId val="538475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481208"/>
        <c:crosses val="autoZero"/>
        <c:crossBetween val="midCat"/>
      </c:valAx>
      <c:valAx>
        <c:axId val="538481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Density in 3L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38475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787400</xdr:colOff>
      <xdr:row>4</xdr:row>
      <xdr:rowOff>0</xdr:rowOff>
    </xdr:from>
    <xdr:to>
      <xdr:col>16</xdr:col>
      <xdr:colOff>342900</xdr:colOff>
      <xdr:row>28</xdr:row>
      <xdr:rowOff>107950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29</xdr:row>
      <xdr:rowOff>95250</xdr:rowOff>
    </xdr:from>
    <xdr:to>
      <xdr:col>16</xdr:col>
      <xdr:colOff>304800</xdr:colOff>
      <xdr:row>48</xdr:row>
      <xdr:rowOff>177800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215900</xdr:colOff>
      <xdr:row>49</xdr:row>
      <xdr:rowOff>133350</xdr:rowOff>
    </xdr:from>
    <xdr:to>
      <xdr:col>16</xdr:col>
      <xdr:colOff>304800</xdr:colOff>
      <xdr:row>70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228600</xdr:colOff>
      <xdr:row>70</xdr:row>
      <xdr:rowOff>0</xdr:rowOff>
    </xdr:from>
    <xdr:to>
      <xdr:col>16</xdr:col>
      <xdr:colOff>177800</xdr:colOff>
      <xdr:row>96</xdr:row>
      <xdr:rowOff>25400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G2" sqref="G2:G25"/>
    </sheetView>
  </sheetViews>
  <sheetFormatPr baseColWidth="10" defaultRowHeight="15" x14ac:dyDescent="0"/>
  <cols>
    <col min="7" max="7" width="11.83203125" bestFit="1" customWidth="1"/>
    <col min="8" max="8" width="11.83203125" customWidth="1"/>
  </cols>
  <sheetData>
    <row r="1" spans="1:9">
      <c r="A1" t="s">
        <v>60</v>
      </c>
      <c r="B1" t="s">
        <v>0</v>
      </c>
      <c r="C1" t="s">
        <v>1</v>
      </c>
      <c r="D1" t="s">
        <v>3</v>
      </c>
      <c r="E1" t="s">
        <v>2</v>
      </c>
      <c r="F1" t="s">
        <v>67</v>
      </c>
      <c r="G1" t="s">
        <v>68</v>
      </c>
      <c r="H1" t="s">
        <v>93</v>
      </c>
      <c r="I1" t="s">
        <v>4</v>
      </c>
    </row>
    <row r="2" spans="1:9">
      <c r="A2" t="s">
        <v>6</v>
      </c>
      <c r="B2" t="s">
        <v>32</v>
      </c>
      <c r="C2">
        <v>3</v>
      </c>
      <c r="D2">
        <v>9</v>
      </c>
      <c r="E2">
        <v>1</v>
      </c>
      <c r="F2">
        <v>51</v>
      </c>
      <c r="G2" s="2">
        <f>50*(F2/450)*1000</f>
        <v>5666.6666666666661</v>
      </c>
      <c r="H2" s="7">
        <f>C2/F2</f>
        <v>5.8823529411764705E-2</v>
      </c>
      <c r="I2" t="s">
        <v>56</v>
      </c>
    </row>
    <row r="3" spans="1:9">
      <c r="A3" t="s">
        <v>7</v>
      </c>
      <c r="B3" t="s">
        <v>61</v>
      </c>
      <c r="C3">
        <v>1</v>
      </c>
      <c r="D3">
        <v>6</v>
      </c>
      <c r="E3">
        <v>0</v>
      </c>
      <c r="F3">
        <v>83</v>
      </c>
      <c r="G3" s="2">
        <f t="shared" ref="G3:G25" si="0">50*(F3/450)*1000</f>
        <v>9222.2222222222208</v>
      </c>
      <c r="H3" s="7">
        <f t="shared" ref="H3:H25" si="1">C3/F3</f>
        <v>1.2048192771084338E-2</v>
      </c>
      <c r="I3" t="s">
        <v>56</v>
      </c>
    </row>
    <row r="4" spans="1:9">
      <c r="A4" t="s">
        <v>8</v>
      </c>
      <c r="B4" t="s">
        <v>30</v>
      </c>
      <c r="C4">
        <v>0</v>
      </c>
      <c r="D4">
        <v>5</v>
      </c>
      <c r="E4">
        <v>0</v>
      </c>
      <c r="F4">
        <v>16</v>
      </c>
      <c r="G4" s="2">
        <f t="shared" si="0"/>
        <v>1777.7777777777776</v>
      </c>
      <c r="H4" s="7">
        <f t="shared" si="1"/>
        <v>0</v>
      </c>
      <c r="I4" t="s">
        <v>56</v>
      </c>
    </row>
    <row r="5" spans="1:9">
      <c r="A5" t="s">
        <v>9</v>
      </c>
      <c r="B5" t="s">
        <v>31</v>
      </c>
      <c r="C5">
        <v>0</v>
      </c>
      <c r="D5">
        <v>4</v>
      </c>
      <c r="E5">
        <v>0</v>
      </c>
      <c r="F5">
        <v>18</v>
      </c>
      <c r="G5" s="2">
        <f t="shared" si="0"/>
        <v>2000</v>
      </c>
      <c r="H5" s="7">
        <f t="shared" si="1"/>
        <v>0</v>
      </c>
      <c r="I5" t="s">
        <v>56</v>
      </c>
    </row>
    <row r="6" spans="1:9">
      <c r="A6" t="s">
        <v>10</v>
      </c>
      <c r="B6" t="s">
        <v>36</v>
      </c>
      <c r="C6">
        <v>0</v>
      </c>
      <c r="D6">
        <v>2</v>
      </c>
      <c r="E6">
        <v>0</v>
      </c>
      <c r="F6">
        <v>18</v>
      </c>
      <c r="G6" s="2">
        <f t="shared" si="0"/>
        <v>2000</v>
      </c>
      <c r="H6" s="7">
        <f t="shared" si="1"/>
        <v>0</v>
      </c>
      <c r="I6" t="s">
        <v>56</v>
      </c>
    </row>
    <row r="7" spans="1:9">
      <c r="A7" t="s">
        <v>11</v>
      </c>
      <c r="B7" t="s">
        <v>62</v>
      </c>
      <c r="C7">
        <v>0</v>
      </c>
      <c r="D7">
        <v>2</v>
      </c>
      <c r="E7">
        <v>1</v>
      </c>
      <c r="F7">
        <v>40</v>
      </c>
      <c r="G7" s="2">
        <f t="shared" si="0"/>
        <v>4444.4444444444443</v>
      </c>
      <c r="H7" s="7">
        <f t="shared" si="1"/>
        <v>0</v>
      </c>
      <c r="I7" t="s">
        <v>56</v>
      </c>
    </row>
    <row r="8" spans="1:9">
      <c r="A8" t="s">
        <v>12</v>
      </c>
      <c r="B8" t="s">
        <v>34</v>
      </c>
      <c r="C8">
        <v>0</v>
      </c>
      <c r="D8">
        <v>10</v>
      </c>
      <c r="E8">
        <v>0</v>
      </c>
      <c r="F8">
        <v>15</v>
      </c>
      <c r="G8" s="2">
        <f t="shared" si="0"/>
        <v>1666.6666666666667</v>
      </c>
      <c r="H8" s="7">
        <f t="shared" si="1"/>
        <v>0</v>
      </c>
      <c r="I8" t="s">
        <v>56</v>
      </c>
    </row>
    <row r="9" spans="1:9">
      <c r="A9" t="s">
        <v>13</v>
      </c>
      <c r="B9" t="s">
        <v>35</v>
      </c>
      <c r="C9">
        <v>0</v>
      </c>
      <c r="D9">
        <v>1</v>
      </c>
      <c r="E9">
        <v>0</v>
      </c>
      <c r="F9">
        <v>15</v>
      </c>
      <c r="G9" s="2">
        <f t="shared" si="0"/>
        <v>1666.6666666666667</v>
      </c>
      <c r="H9" s="7">
        <f t="shared" si="1"/>
        <v>0</v>
      </c>
      <c r="I9" t="s">
        <v>56</v>
      </c>
    </row>
    <row r="10" spans="1:9">
      <c r="A10" t="s">
        <v>14</v>
      </c>
      <c r="B10" t="s">
        <v>40</v>
      </c>
      <c r="C10">
        <v>0</v>
      </c>
      <c r="D10">
        <v>0</v>
      </c>
      <c r="E10">
        <v>0</v>
      </c>
      <c r="F10">
        <v>4</v>
      </c>
      <c r="G10" s="2">
        <f t="shared" si="0"/>
        <v>444.4444444444444</v>
      </c>
      <c r="H10" s="7">
        <f t="shared" si="1"/>
        <v>0</v>
      </c>
      <c r="I10" t="s">
        <v>56</v>
      </c>
    </row>
    <row r="11" spans="1:9">
      <c r="A11" t="s">
        <v>15</v>
      </c>
      <c r="B11" t="s">
        <v>63</v>
      </c>
      <c r="C11">
        <v>0</v>
      </c>
      <c r="D11">
        <v>4</v>
      </c>
      <c r="E11">
        <v>0</v>
      </c>
      <c r="F11">
        <v>49</v>
      </c>
      <c r="G11" s="2">
        <f t="shared" si="0"/>
        <v>5444.4444444444434</v>
      </c>
      <c r="H11" s="7">
        <f t="shared" si="1"/>
        <v>0</v>
      </c>
      <c r="I11" t="s">
        <v>56</v>
      </c>
    </row>
    <row r="12" spans="1:9">
      <c r="A12" t="s">
        <v>16</v>
      </c>
      <c r="B12" t="s">
        <v>38</v>
      </c>
      <c r="C12">
        <v>1</v>
      </c>
      <c r="D12">
        <v>16</v>
      </c>
      <c r="E12">
        <v>1</v>
      </c>
      <c r="F12">
        <v>58</v>
      </c>
      <c r="G12" s="2">
        <f t="shared" si="0"/>
        <v>6444.4444444444443</v>
      </c>
      <c r="H12" s="7">
        <f t="shared" si="1"/>
        <v>1.7241379310344827E-2</v>
      </c>
      <c r="I12" t="s">
        <v>56</v>
      </c>
    </row>
    <row r="13" spans="1:9">
      <c r="A13" t="s">
        <v>17</v>
      </c>
      <c r="B13" t="s">
        <v>39</v>
      </c>
      <c r="C13">
        <v>0</v>
      </c>
      <c r="D13">
        <v>3</v>
      </c>
      <c r="E13">
        <v>0</v>
      </c>
      <c r="F13">
        <v>36</v>
      </c>
      <c r="G13" s="2">
        <f t="shared" si="0"/>
        <v>4000</v>
      </c>
      <c r="H13" s="7">
        <f t="shared" si="1"/>
        <v>0</v>
      </c>
      <c r="I13" t="s">
        <v>56</v>
      </c>
    </row>
    <row r="14" spans="1:9">
      <c r="A14" t="s">
        <v>18</v>
      </c>
      <c r="B14" t="s">
        <v>44</v>
      </c>
      <c r="C14">
        <v>0</v>
      </c>
      <c r="D14">
        <v>3</v>
      </c>
      <c r="E14">
        <v>1</v>
      </c>
      <c r="F14">
        <v>14</v>
      </c>
      <c r="G14" s="2">
        <f t="shared" si="0"/>
        <v>1555.5555555555557</v>
      </c>
      <c r="H14" s="7">
        <f t="shared" si="1"/>
        <v>0</v>
      </c>
      <c r="I14" t="s">
        <v>56</v>
      </c>
    </row>
    <row r="15" spans="1:9">
      <c r="A15" t="s">
        <v>19</v>
      </c>
      <c r="B15" t="s">
        <v>64</v>
      </c>
      <c r="C15">
        <v>1</v>
      </c>
      <c r="D15">
        <v>4</v>
      </c>
      <c r="E15">
        <v>0</v>
      </c>
      <c r="F15">
        <v>81</v>
      </c>
      <c r="G15" s="2">
        <f t="shared" si="0"/>
        <v>9000</v>
      </c>
      <c r="H15" s="7">
        <f t="shared" si="1"/>
        <v>1.2345679012345678E-2</v>
      </c>
      <c r="I15" t="s">
        <v>56</v>
      </c>
    </row>
    <row r="16" spans="1:9">
      <c r="A16" t="s">
        <v>20</v>
      </c>
      <c r="B16" t="s">
        <v>42</v>
      </c>
      <c r="C16">
        <v>0</v>
      </c>
      <c r="D16">
        <v>12</v>
      </c>
      <c r="E16">
        <v>0</v>
      </c>
      <c r="F16">
        <v>11</v>
      </c>
      <c r="G16" s="2">
        <f t="shared" si="0"/>
        <v>1222.2222222222224</v>
      </c>
      <c r="H16" s="7">
        <f t="shared" si="1"/>
        <v>0</v>
      </c>
      <c r="I16" t="s">
        <v>56</v>
      </c>
    </row>
    <row r="17" spans="1:9">
      <c r="A17" t="s">
        <v>21</v>
      </c>
      <c r="B17" t="s">
        <v>43</v>
      </c>
      <c r="C17">
        <v>0</v>
      </c>
      <c r="D17">
        <v>5</v>
      </c>
      <c r="E17">
        <v>0</v>
      </c>
      <c r="F17">
        <v>16</v>
      </c>
      <c r="G17" s="2">
        <f t="shared" si="0"/>
        <v>1777.7777777777776</v>
      </c>
      <c r="H17" s="7">
        <f t="shared" si="1"/>
        <v>0</v>
      </c>
      <c r="I17" t="s">
        <v>56</v>
      </c>
    </row>
    <row r="18" spans="1:9">
      <c r="A18" t="s">
        <v>22</v>
      </c>
      <c r="B18" s="1" t="s">
        <v>48</v>
      </c>
      <c r="C18">
        <v>0</v>
      </c>
      <c r="D18">
        <v>2</v>
      </c>
      <c r="E18">
        <v>0</v>
      </c>
      <c r="F18">
        <v>8</v>
      </c>
      <c r="G18" s="2">
        <f t="shared" si="0"/>
        <v>888.8888888888888</v>
      </c>
      <c r="H18" s="7">
        <f t="shared" si="1"/>
        <v>0</v>
      </c>
      <c r="I18" t="s">
        <v>56</v>
      </c>
    </row>
    <row r="19" spans="1:9">
      <c r="A19" t="s">
        <v>23</v>
      </c>
      <c r="B19" s="1" t="s">
        <v>65</v>
      </c>
      <c r="C19">
        <v>0</v>
      </c>
      <c r="D19">
        <v>10</v>
      </c>
      <c r="E19">
        <v>0</v>
      </c>
      <c r="F19">
        <v>39</v>
      </c>
      <c r="G19" s="2">
        <f t="shared" si="0"/>
        <v>4333.3333333333339</v>
      </c>
      <c r="H19" s="7">
        <f t="shared" si="1"/>
        <v>0</v>
      </c>
      <c r="I19" t="s">
        <v>56</v>
      </c>
    </row>
    <row r="20" spans="1:9">
      <c r="A20" t="s">
        <v>24</v>
      </c>
      <c r="B20" s="1" t="s">
        <v>46</v>
      </c>
      <c r="C20">
        <v>0</v>
      </c>
      <c r="D20">
        <v>3</v>
      </c>
      <c r="E20">
        <v>0</v>
      </c>
      <c r="F20">
        <v>15</v>
      </c>
      <c r="G20" s="2">
        <f t="shared" si="0"/>
        <v>1666.6666666666667</v>
      </c>
      <c r="H20" s="7">
        <f t="shared" si="1"/>
        <v>0</v>
      </c>
      <c r="I20" t="s">
        <v>56</v>
      </c>
    </row>
    <row r="21" spans="1:9">
      <c r="A21" t="s">
        <v>25</v>
      </c>
      <c r="B21" s="1" t="s">
        <v>47</v>
      </c>
      <c r="C21">
        <v>1</v>
      </c>
      <c r="D21">
        <v>4</v>
      </c>
      <c r="E21">
        <v>0</v>
      </c>
      <c r="F21">
        <v>55</v>
      </c>
      <c r="G21" s="2">
        <f t="shared" si="0"/>
        <v>6111.1111111111104</v>
      </c>
      <c r="H21" s="7">
        <f t="shared" si="1"/>
        <v>1.8181818181818181E-2</v>
      </c>
      <c r="I21" t="s">
        <v>56</v>
      </c>
    </row>
    <row r="22" spans="1:9">
      <c r="A22" t="s">
        <v>26</v>
      </c>
      <c r="B22" s="1" t="s">
        <v>52</v>
      </c>
      <c r="C22">
        <v>0</v>
      </c>
      <c r="D22">
        <v>1</v>
      </c>
      <c r="E22">
        <v>0</v>
      </c>
      <c r="F22">
        <v>8</v>
      </c>
      <c r="G22" s="2">
        <f t="shared" si="0"/>
        <v>888.8888888888888</v>
      </c>
      <c r="H22" s="7">
        <f t="shared" si="1"/>
        <v>0</v>
      </c>
      <c r="I22" t="s">
        <v>56</v>
      </c>
    </row>
    <row r="23" spans="1:9">
      <c r="A23" t="s">
        <v>27</v>
      </c>
      <c r="B23" s="1" t="s">
        <v>66</v>
      </c>
      <c r="C23">
        <v>0</v>
      </c>
      <c r="D23">
        <v>7</v>
      </c>
      <c r="E23">
        <v>1</v>
      </c>
      <c r="F23">
        <v>50</v>
      </c>
      <c r="G23" s="2">
        <f t="shared" si="0"/>
        <v>5555.5555555555557</v>
      </c>
      <c r="H23" s="7">
        <f t="shared" si="1"/>
        <v>0</v>
      </c>
      <c r="I23" t="s">
        <v>56</v>
      </c>
    </row>
    <row r="24" spans="1:9">
      <c r="A24" t="s">
        <v>28</v>
      </c>
      <c r="B24" s="1" t="s">
        <v>50</v>
      </c>
      <c r="C24">
        <v>0</v>
      </c>
      <c r="D24">
        <v>4</v>
      </c>
      <c r="E24">
        <v>0</v>
      </c>
      <c r="F24">
        <v>16</v>
      </c>
      <c r="G24" s="2">
        <f t="shared" si="0"/>
        <v>1777.7777777777776</v>
      </c>
      <c r="H24" s="7">
        <f t="shared" si="1"/>
        <v>0</v>
      </c>
      <c r="I24" t="s">
        <v>56</v>
      </c>
    </row>
    <row r="25" spans="1:9">
      <c r="A25" t="s">
        <v>29</v>
      </c>
      <c r="B25" s="1" t="s">
        <v>51</v>
      </c>
      <c r="C25">
        <v>0</v>
      </c>
      <c r="D25">
        <v>5</v>
      </c>
      <c r="E25">
        <v>0</v>
      </c>
      <c r="F25">
        <v>36</v>
      </c>
      <c r="G25" s="2">
        <f t="shared" si="0"/>
        <v>4000</v>
      </c>
      <c r="H25" s="7">
        <f t="shared" si="1"/>
        <v>0</v>
      </c>
      <c r="I25" t="s">
        <v>56</v>
      </c>
    </row>
    <row r="32" spans="1:9">
      <c r="A32" t="s">
        <v>69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G2" sqref="G2:G25"/>
    </sheetView>
  </sheetViews>
  <sheetFormatPr baseColWidth="10" defaultRowHeight="15" x14ac:dyDescent="0"/>
  <sheetData>
    <row r="1" spans="1:14">
      <c r="A1" t="s">
        <v>0</v>
      </c>
      <c r="B1" t="s">
        <v>5</v>
      </c>
      <c r="C1" t="s">
        <v>1</v>
      </c>
      <c r="D1" t="s">
        <v>2</v>
      </c>
      <c r="E1" t="s">
        <v>3</v>
      </c>
      <c r="F1" t="s">
        <v>72</v>
      </c>
      <c r="G1" t="s">
        <v>68</v>
      </c>
      <c r="H1" t="s">
        <v>93</v>
      </c>
      <c r="I1" t="s">
        <v>4</v>
      </c>
      <c r="N1" t="s">
        <v>70</v>
      </c>
    </row>
    <row r="2" spans="1:14">
      <c r="A2" t="s">
        <v>30</v>
      </c>
      <c r="B2" t="s">
        <v>6</v>
      </c>
      <c r="C2">
        <v>0</v>
      </c>
      <c r="D2">
        <v>0</v>
      </c>
      <c r="E2">
        <v>0</v>
      </c>
      <c r="F2">
        <v>0</v>
      </c>
      <c r="G2" s="2">
        <f t="shared" ref="G2:G25" si="0">50*(F2/1050)*1000</f>
        <v>0</v>
      </c>
      <c r="H2" s="7" t="e">
        <f>C2/F2</f>
        <v>#DIV/0!</v>
      </c>
      <c r="I2" t="s">
        <v>54</v>
      </c>
      <c r="N2" t="s">
        <v>71</v>
      </c>
    </row>
    <row r="3" spans="1:14">
      <c r="A3" t="s">
        <v>34</v>
      </c>
      <c r="B3" t="s">
        <v>10</v>
      </c>
      <c r="C3">
        <v>3</v>
      </c>
      <c r="D3">
        <v>0</v>
      </c>
      <c r="E3">
        <v>0</v>
      </c>
      <c r="F3">
        <v>12</v>
      </c>
      <c r="G3" s="2">
        <f t="shared" si="0"/>
        <v>571.42857142857144</v>
      </c>
      <c r="H3" s="7">
        <f t="shared" ref="H3:H25" si="1">C3/F3</f>
        <v>0.25</v>
      </c>
      <c r="I3" t="s">
        <v>57</v>
      </c>
    </row>
    <row r="4" spans="1:14" s="4" customFormat="1">
      <c r="A4" s="3" t="s">
        <v>38</v>
      </c>
      <c r="B4" s="4" t="s">
        <v>14</v>
      </c>
      <c r="C4" s="4">
        <v>13</v>
      </c>
      <c r="D4" s="4">
        <v>32</v>
      </c>
      <c r="E4" s="4">
        <v>2</v>
      </c>
      <c r="F4" s="4">
        <v>163</v>
      </c>
      <c r="G4" s="5">
        <f t="shared" si="0"/>
        <v>7761.9047619047615</v>
      </c>
      <c r="H4" s="7">
        <f t="shared" si="1"/>
        <v>7.9754601226993863E-2</v>
      </c>
      <c r="I4" s="4" t="s">
        <v>57</v>
      </c>
    </row>
    <row r="5" spans="1:14" s="4" customFormat="1">
      <c r="A5" s="3" t="s">
        <v>42</v>
      </c>
      <c r="B5" s="4" t="s">
        <v>18</v>
      </c>
      <c r="C5" s="4">
        <v>5</v>
      </c>
      <c r="D5" s="4">
        <v>7</v>
      </c>
      <c r="E5" s="4">
        <v>1</v>
      </c>
      <c r="F5" s="4">
        <v>60</v>
      </c>
      <c r="G5" s="5">
        <f t="shared" si="0"/>
        <v>2857.1428571428573</v>
      </c>
      <c r="H5" s="7">
        <f t="shared" si="1"/>
        <v>8.3333333333333329E-2</v>
      </c>
      <c r="I5" s="4" t="s">
        <v>57</v>
      </c>
    </row>
    <row r="6" spans="1:14">
      <c r="A6" s="1" t="s">
        <v>46</v>
      </c>
      <c r="B6" t="s">
        <v>22</v>
      </c>
      <c r="C6">
        <v>5</v>
      </c>
      <c r="D6">
        <v>5</v>
      </c>
      <c r="E6">
        <v>0</v>
      </c>
      <c r="F6">
        <v>30</v>
      </c>
      <c r="G6" s="2">
        <f t="shared" si="0"/>
        <v>1428.5714285714287</v>
      </c>
      <c r="H6" s="7">
        <f t="shared" si="1"/>
        <v>0.16666666666666666</v>
      </c>
      <c r="I6" t="s">
        <v>57</v>
      </c>
    </row>
    <row r="7" spans="1:14">
      <c r="A7" s="1" t="s">
        <v>50</v>
      </c>
      <c r="B7" t="s">
        <v>26</v>
      </c>
      <c r="C7">
        <v>3</v>
      </c>
      <c r="D7">
        <v>5</v>
      </c>
      <c r="E7">
        <v>0</v>
      </c>
      <c r="F7">
        <v>29</v>
      </c>
      <c r="G7" s="2">
        <f t="shared" si="0"/>
        <v>1380.952380952381</v>
      </c>
      <c r="H7" s="7">
        <f t="shared" si="1"/>
        <v>0.10344827586206896</v>
      </c>
      <c r="I7" t="s">
        <v>57</v>
      </c>
    </row>
    <row r="8" spans="1:14">
      <c r="A8" t="s">
        <v>31</v>
      </c>
      <c r="B8" t="s">
        <v>7</v>
      </c>
      <c r="C8">
        <v>10</v>
      </c>
      <c r="D8">
        <v>13</v>
      </c>
      <c r="E8">
        <v>1</v>
      </c>
      <c r="F8">
        <v>63</v>
      </c>
      <c r="G8" s="2">
        <f t="shared" si="0"/>
        <v>3000</v>
      </c>
      <c r="H8" s="7">
        <f t="shared" si="1"/>
        <v>0.15873015873015872</v>
      </c>
      <c r="I8" t="s">
        <v>55</v>
      </c>
    </row>
    <row r="9" spans="1:14">
      <c r="A9" t="s">
        <v>35</v>
      </c>
      <c r="B9" t="s">
        <v>11</v>
      </c>
      <c r="C9">
        <v>7</v>
      </c>
      <c r="D9">
        <v>25</v>
      </c>
      <c r="E9">
        <v>1</v>
      </c>
      <c r="F9">
        <v>66</v>
      </c>
      <c r="G9" s="2">
        <f t="shared" si="0"/>
        <v>3142.8571428571431</v>
      </c>
      <c r="H9" s="7">
        <f t="shared" si="1"/>
        <v>0.10606060606060606</v>
      </c>
      <c r="I9" t="s">
        <v>57</v>
      </c>
    </row>
    <row r="10" spans="1:14" s="4" customFormat="1">
      <c r="A10" s="3" t="s">
        <v>39</v>
      </c>
      <c r="B10" s="4" t="s">
        <v>15</v>
      </c>
      <c r="C10" s="4">
        <v>12</v>
      </c>
      <c r="D10" s="4">
        <v>22</v>
      </c>
      <c r="E10" s="4">
        <v>1</v>
      </c>
      <c r="F10" s="4">
        <v>91</v>
      </c>
      <c r="G10" s="5">
        <f t="shared" si="0"/>
        <v>4333.3333333333339</v>
      </c>
      <c r="H10" s="7">
        <f t="shared" si="1"/>
        <v>0.13186813186813187</v>
      </c>
      <c r="I10" s="4" t="s">
        <v>57</v>
      </c>
    </row>
    <row r="11" spans="1:14">
      <c r="A11" s="1" t="s">
        <v>43</v>
      </c>
      <c r="B11" t="s">
        <v>19</v>
      </c>
      <c r="C11">
        <v>0</v>
      </c>
      <c r="D11">
        <v>1</v>
      </c>
      <c r="E11">
        <v>0</v>
      </c>
      <c r="F11">
        <v>3</v>
      </c>
      <c r="G11" s="2">
        <f t="shared" si="0"/>
        <v>142.85714285714286</v>
      </c>
      <c r="H11" s="7">
        <f t="shared" si="1"/>
        <v>0</v>
      </c>
      <c r="I11" t="s">
        <v>56</v>
      </c>
    </row>
    <row r="12" spans="1:14" s="4" customFormat="1">
      <c r="A12" s="3" t="s">
        <v>47</v>
      </c>
      <c r="B12" s="4" t="s">
        <v>23</v>
      </c>
      <c r="C12" s="4">
        <v>41</v>
      </c>
      <c r="D12" s="4">
        <v>64</v>
      </c>
      <c r="E12" s="4">
        <v>0</v>
      </c>
      <c r="F12" s="4">
        <v>175</v>
      </c>
      <c r="G12" s="5">
        <f t="shared" si="0"/>
        <v>8333.3333333333321</v>
      </c>
      <c r="H12" s="7">
        <f t="shared" si="1"/>
        <v>0.23428571428571429</v>
      </c>
      <c r="I12" s="4" t="s">
        <v>57</v>
      </c>
    </row>
    <row r="13" spans="1:14">
      <c r="A13" s="1" t="s">
        <v>51</v>
      </c>
      <c r="B13" t="s">
        <v>27</v>
      </c>
      <c r="C13">
        <v>3</v>
      </c>
      <c r="D13">
        <v>7</v>
      </c>
      <c r="E13">
        <v>0</v>
      </c>
      <c r="F13">
        <v>13</v>
      </c>
      <c r="G13" s="2">
        <f t="shared" si="0"/>
        <v>619.04761904761904</v>
      </c>
      <c r="H13" s="7">
        <f t="shared" si="1"/>
        <v>0.23076923076923078</v>
      </c>
      <c r="I13" t="s">
        <v>57</v>
      </c>
    </row>
    <row r="14" spans="1:14" s="4" customFormat="1">
      <c r="A14" s="4" t="s">
        <v>32</v>
      </c>
      <c r="B14" s="4" t="s">
        <v>8</v>
      </c>
      <c r="C14" s="4">
        <v>4</v>
      </c>
      <c r="D14" s="4">
        <v>6</v>
      </c>
      <c r="E14" s="4">
        <v>12</v>
      </c>
      <c r="F14" s="4">
        <v>43</v>
      </c>
      <c r="G14" s="5">
        <f t="shared" si="0"/>
        <v>2047.6190476190479</v>
      </c>
      <c r="H14" s="7">
        <f t="shared" si="1"/>
        <v>9.3023255813953487E-2</v>
      </c>
      <c r="I14" s="4" t="s">
        <v>56</v>
      </c>
    </row>
    <row r="15" spans="1:14" s="4" customFormat="1">
      <c r="A15" s="4" t="s">
        <v>36</v>
      </c>
      <c r="B15" s="4" t="s">
        <v>12</v>
      </c>
      <c r="C15" s="4">
        <v>0</v>
      </c>
      <c r="D15" s="4">
        <v>2</v>
      </c>
      <c r="E15" s="4">
        <v>0</v>
      </c>
      <c r="F15" s="4">
        <v>6</v>
      </c>
      <c r="G15" s="5">
        <f t="shared" si="0"/>
        <v>285.71428571428572</v>
      </c>
      <c r="H15" s="7">
        <f t="shared" si="1"/>
        <v>0</v>
      </c>
      <c r="I15" s="4" t="s">
        <v>56</v>
      </c>
    </row>
    <row r="16" spans="1:14">
      <c r="A16" s="1" t="s">
        <v>40</v>
      </c>
      <c r="B16" t="s">
        <v>16</v>
      </c>
      <c r="C16">
        <v>0</v>
      </c>
      <c r="D16">
        <v>0</v>
      </c>
      <c r="E16">
        <v>0</v>
      </c>
      <c r="F16">
        <v>1</v>
      </c>
      <c r="G16" s="2">
        <f t="shared" si="0"/>
        <v>47.619047619047613</v>
      </c>
      <c r="H16" s="7">
        <f t="shared" si="1"/>
        <v>0</v>
      </c>
      <c r="I16" t="s">
        <v>56</v>
      </c>
    </row>
    <row r="17" spans="1:9">
      <c r="A17" s="1" t="s">
        <v>44</v>
      </c>
      <c r="B17" t="s">
        <v>20</v>
      </c>
      <c r="C17">
        <v>1</v>
      </c>
      <c r="D17">
        <v>0</v>
      </c>
      <c r="E17">
        <v>2</v>
      </c>
      <c r="F17">
        <v>3</v>
      </c>
      <c r="G17" s="2">
        <f t="shared" si="0"/>
        <v>142.85714285714286</v>
      </c>
      <c r="H17" s="7">
        <f t="shared" si="1"/>
        <v>0.33333333333333331</v>
      </c>
      <c r="I17" t="s">
        <v>57</v>
      </c>
    </row>
    <row r="18" spans="1:9">
      <c r="A18" s="1" t="s">
        <v>48</v>
      </c>
      <c r="B18" t="s">
        <v>24</v>
      </c>
      <c r="C18">
        <v>0</v>
      </c>
      <c r="D18">
        <v>0</v>
      </c>
      <c r="E18">
        <v>0</v>
      </c>
      <c r="F18">
        <v>3</v>
      </c>
      <c r="G18" s="2">
        <f t="shared" si="0"/>
        <v>142.85714285714286</v>
      </c>
      <c r="H18" s="7">
        <f t="shared" si="1"/>
        <v>0</v>
      </c>
      <c r="I18" t="s">
        <v>56</v>
      </c>
    </row>
    <row r="19" spans="1:9">
      <c r="A19" s="1" t="s">
        <v>52</v>
      </c>
      <c r="B19" t="s">
        <v>28</v>
      </c>
      <c r="C19">
        <v>0</v>
      </c>
      <c r="D19">
        <v>0</v>
      </c>
      <c r="E19">
        <v>0</v>
      </c>
      <c r="F19">
        <v>2</v>
      </c>
      <c r="G19" s="2">
        <f t="shared" si="0"/>
        <v>95.238095238095227</v>
      </c>
      <c r="H19" s="7">
        <f t="shared" si="1"/>
        <v>0</v>
      </c>
      <c r="I19" t="s">
        <v>56</v>
      </c>
    </row>
    <row r="20" spans="1:9">
      <c r="A20" t="s">
        <v>33</v>
      </c>
      <c r="B20" t="s">
        <v>9</v>
      </c>
      <c r="C20">
        <v>1</v>
      </c>
      <c r="D20">
        <v>2</v>
      </c>
      <c r="E20">
        <v>1</v>
      </c>
      <c r="F20">
        <v>14</v>
      </c>
      <c r="G20" s="2">
        <f t="shared" si="0"/>
        <v>666.66666666666674</v>
      </c>
      <c r="H20" s="7">
        <f t="shared" si="1"/>
        <v>7.1428571428571425E-2</v>
      </c>
      <c r="I20" s="1" t="s">
        <v>73</v>
      </c>
    </row>
    <row r="21" spans="1:9">
      <c r="A21" t="s">
        <v>37</v>
      </c>
      <c r="B21" t="s">
        <v>13</v>
      </c>
      <c r="C21">
        <v>1</v>
      </c>
      <c r="D21">
        <v>2</v>
      </c>
      <c r="E21">
        <v>0</v>
      </c>
      <c r="F21">
        <v>17</v>
      </c>
      <c r="G21" s="2">
        <f t="shared" si="0"/>
        <v>809.5238095238094</v>
      </c>
      <c r="H21" s="7">
        <f t="shared" si="1"/>
        <v>5.8823529411764705E-2</v>
      </c>
      <c r="I21" t="s">
        <v>58</v>
      </c>
    </row>
    <row r="22" spans="1:9">
      <c r="A22" s="1" t="s">
        <v>41</v>
      </c>
      <c r="B22" t="s">
        <v>17</v>
      </c>
      <c r="C22">
        <v>1</v>
      </c>
      <c r="D22">
        <v>5</v>
      </c>
      <c r="E22">
        <v>0</v>
      </c>
      <c r="F22">
        <v>25</v>
      </c>
      <c r="G22" s="2">
        <f t="shared" si="0"/>
        <v>1190.4761904761904</v>
      </c>
      <c r="H22" s="7">
        <f t="shared" si="1"/>
        <v>0.04</v>
      </c>
      <c r="I22" t="s">
        <v>56</v>
      </c>
    </row>
    <row r="23" spans="1:9" s="4" customFormat="1">
      <c r="A23" s="3" t="s">
        <v>45</v>
      </c>
      <c r="B23" s="4" t="s">
        <v>21</v>
      </c>
      <c r="C23" s="4">
        <v>0</v>
      </c>
      <c r="D23" s="4">
        <v>2</v>
      </c>
      <c r="E23" s="4">
        <v>0</v>
      </c>
      <c r="F23" s="4">
        <v>33</v>
      </c>
      <c r="G23" s="5">
        <f t="shared" si="0"/>
        <v>1571.4285714285716</v>
      </c>
      <c r="H23" s="7">
        <f t="shared" si="1"/>
        <v>0</v>
      </c>
      <c r="I23" s="4" t="s">
        <v>59</v>
      </c>
    </row>
    <row r="24" spans="1:9">
      <c r="A24" s="1" t="s">
        <v>49</v>
      </c>
      <c r="B24" t="s">
        <v>25</v>
      </c>
      <c r="C24">
        <v>0</v>
      </c>
      <c r="D24">
        <v>3</v>
      </c>
      <c r="E24">
        <v>0</v>
      </c>
      <c r="F24">
        <v>9</v>
      </c>
      <c r="G24" s="2">
        <f t="shared" si="0"/>
        <v>428.57142857142861</v>
      </c>
      <c r="H24" s="7">
        <f t="shared" si="1"/>
        <v>0</v>
      </c>
      <c r="I24" t="s">
        <v>56</v>
      </c>
    </row>
    <row r="25" spans="1:9" s="4" customFormat="1">
      <c r="A25" s="3" t="s">
        <v>53</v>
      </c>
      <c r="B25" s="4" t="s">
        <v>29</v>
      </c>
      <c r="C25" s="4">
        <v>1</v>
      </c>
      <c r="D25" s="4">
        <v>12</v>
      </c>
      <c r="E25" s="4">
        <v>0</v>
      </c>
      <c r="F25" s="4">
        <v>32</v>
      </c>
      <c r="G25" s="5">
        <f t="shared" si="0"/>
        <v>1523.8095238095236</v>
      </c>
      <c r="H25" s="7">
        <f t="shared" si="1"/>
        <v>3.125E-2</v>
      </c>
      <c r="I25" s="4" t="s">
        <v>56</v>
      </c>
    </row>
  </sheetData>
  <sortState ref="A2:H30">
    <sortCondition ref="A2:A30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16" sqref="G16"/>
    </sheetView>
  </sheetViews>
  <sheetFormatPr baseColWidth="10" defaultRowHeight="15" x14ac:dyDescent="0"/>
  <sheetData>
    <row r="1" spans="1:12">
      <c r="A1" t="s">
        <v>0</v>
      </c>
      <c r="B1" t="s">
        <v>5</v>
      </c>
      <c r="C1" t="s">
        <v>89</v>
      </c>
      <c r="D1" t="s">
        <v>2</v>
      </c>
      <c r="E1" t="s">
        <v>88</v>
      </c>
      <c r="F1" t="s">
        <v>87</v>
      </c>
      <c r="G1" t="s">
        <v>93</v>
      </c>
      <c r="H1" t="s">
        <v>68</v>
      </c>
      <c r="I1" t="s">
        <v>4</v>
      </c>
      <c r="L1" t="s">
        <v>74</v>
      </c>
    </row>
    <row r="2" spans="1:12">
      <c r="A2" t="s">
        <v>31</v>
      </c>
      <c r="B2" t="s">
        <v>75</v>
      </c>
      <c r="C2">
        <v>25</v>
      </c>
      <c r="D2">
        <v>18</v>
      </c>
      <c r="E2">
        <v>24</v>
      </c>
      <c r="F2">
        <v>34</v>
      </c>
      <c r="G2" s="7">
        <f>(C2-E2)/F2</f>
        <v>2.9411764705882353E-2</v>
      </c>
      <c r="H2">
        <f>50*(F2/2000)*1000</f>
        <v>850.00000000000011</v>
      </c>
      <c r="I2" s="11" t="s">
        <v>90</v>
      </c>
    </row>
    <row r="3" spans="1:12">
      <c r="A3" t="s">
        <v>35</v>
      </c>
      <c r="B3" t="s">
        <v>76</v>
      </c>
      <c r="C3">
        <v>16</v>
      </c>
      <c r="D3">
        <v>12</v>
      </c>
      <c r="E3">
        <v>14</v>
      </c>
      <c r="F3">
        <v>31</v>
      </c>
      <c r="G3" s="7">
        <f t="shared" ref="G3:G17" si="0">(C3-E3)/F3</f>
        <v>6.4516129032258063E-2</v>
      </c>
      <c r="H3">
        <f t="shared" ref="H3:H17" si="1">50*(F3/2000)*1000</f>
        <v>775</v>
      </c>
      <c r="I3" s="11"/>
    </row>
    <row r="4" spans="1:12">
      <c r="A4" t="s">
        <v>46</v>
      </c>
      <c r="B4" t="s">
        <v>77</v>
      </c>
      <c r="C4">
        <v>11</v>
      </c>
      <c r="D4">
        <v>10</v>
      </c>
      <c r="E4">
        <v>8</v>
      </c>
      <c r="F4">
        <v>25</v>
      </c>
      <c r="G4" s="7">
        <f t="shared" si="0"/>
        <v>0.12</v>
      </c>
      <c r="H4">
        <f t="shared" si="1"/>
        <v>625</v>
      </c>
      <c r="I4" s="11"/>
    </row>
    <row r="5" spans="1:12">
      <c r="A5" t="s">
        <v>50</v>
      </c>
      <c r="B5" t="s">
        <v>78</v>
      </c>
      <c r="C5">
        <v>9</v>
      </c>
      <c r="D5">
        <v>7</v>
      </c>
      <c r="E5">
        <v>10</v>
      </c>
      <c r="F5">
        <v>15</v>
      </c>
      <c r="G5" s="7">
        <f t="shared" si="0"/>
        <v>-6.6666666666666666E-2</v>
      </c>
      <c r="H5">
        <f t="shared" si="1"/>
        <v>375</v>
      </c>
      <c r="I5" s="11"/>
    </row>
    <row r="6" spans="1:12">
      <c r="A6" t="s">
        <v>44</v>
      </c>
      <c r="B6" t="s">
        <v>79</v>
      </c>
      <c r="C6">
        <v>0</v>
      </c>
      <c r="D6">
        <v>0</v>
      </c>
      <c r="E6">
        <v>0</v>
      </c>
      <c r="F6">
        <v>0</v>
      </c>
      <c r="G6" s="7" t="e">
        <f t="shared" si="0"/>
        <v>#DIV/0!</v>
      </c>
      <c r="H6">
        <f t="shared" si="1"/>
        <v>0</v>
      </c>
      <c r="I6" s="11"/>
    </row>
    <row r="7" spans="1:12">
      <c r="A7" t="s">
        <v>48</v>
      </c>
      <c r="B7" t="s">
        <v>80</v>
      </c>
      <c r="C7">
        <v>0</v>
      </c>
      <c r="D7">
        <v>0</v>
      </c>
      <c r="E7">
        <v>0</v>
      </c>
      <c r="F7">
        <v>0</v>
      </c>
      <c r="G7" s="7" t="e">
        <f t="shared" si="0"/>
        <v>#DIV/0!</v>
      </c>
      <c r="H7">
        <f t="shared" si="1"/>
        <v>0</v>
      </c>
      <c r="I7" s="11"/>
    </row>
    <row r="8" spans="1:12">
      <c r="A8" t="s">
        <v>37</v>
      </c>
      <c r="B8" t="s">
        <v>81</v>
      </c>
      <c r="C8">
        <v>1</v>
      </c>
      <c r="D8">
        <v>8</v>
      </c>
      <c r="E8">
        <v>1</v>
      </c>
      <c r="F8">
        <v>12</v>
      </c>
      <c r="G8" s="7">
        <f t="shared" si="0"/>
        <v>0</v>
      </c>
      <c r="H8">
        <f t="shared" si="1"/>
        <v>300</v>
      </c>
      <c r="I8" s="11"/>
    </row>
    <row r="9" spans="1:12">
      <c r="A9" t="s">
        <v>41</v>
      </c>
      <c r="B9" t="s">
        <v>82</v>
      </c>
      <c r="C9">
        <v>1</v>
      </c>
      <c r="D9">
        <v>6</v>
      </c>
      <c r="E9">
        <v>2</v>
      </c>
      <c r="F9">
        <v>12</v>
      </c>
      <c r="G9" s="7">
        <f t="shared" si="0"/>
        <v>-8.3333333333333329E-2</v>
      </c>
      <c r="H9">
        <f t="shared" si="1"/>
        <v>300</v>
      </c>
      <c r="I9" s="11"/>
    </row>
    <row r="10" spans="1:12">
      <c r="A10" t="s">
        <v>43</v>
      </c>
      <c r="B10" t="s">
        <v>83</v>
      </c>
      <c r="C10">
        <v>1</v>
      </c>
      <c r="D10">
        <v>0</v>
      </c>
      <c r="E10">
        <v>1</v>
      </c>
      <c r="F10">
        <v>1</v>
      </c>
      <c r="G10" s="7">
        <f t="shared" si="0"/>
        <v>0</v>
      </c>
      <c r="H10">
        <f t="shared" si="1"/>
        <v>25</v>
      </c>
      <c r="I10" s="11"/>
    </row>
    <row r="11" spans="1:12">
      <c r="A11" t="s">
        <v>51</v>
      </c>
      <c r="B11" t="s">
        <v>84</v>
      </c>
      <c r="C11">
        <v>5</v>
      </c>
      <c r="D11">
        <v>7</v>
      </c>
      <c r="E11">
        <v>3</v>
      </c>
      <c r="F11">
        <v>8</v>
      </c>
      <c r="G11" s="7">
        <f t="shared" si="0"/>
        <v>0.25</v>
      </c>
      <c r="H11">
        <f t="shared" si="1"/>
        <v>200</v>
      </c>
      <c r="I11" s="11"/>
    </row>
    <row r="12" spans="1:12">
      <c r="A12" t="s">
        <v>30</v>
      </c>
      <c r="B12" t="s">
        <v>85</v>
      </c>
      <c r="C12">
        <v>0</v>
      </c>
      <c r="D12">
        <v>0</v>
      </c>
      <c r="E12">
        <v>0</v>
      </c>
      <c r="F12">
        <v>0</v>
      </c>
      <c r="G12" s="7" t="e">
        <f t="shared" si="0"/>
        <v>#DIV/0!</v>
      </c>
      <c r="H12">
        <f t="shared" si="1"/>
        <v>0</v>
      </c>
      <c r="I12" s="11"/>
    </row>
    <row r="13" spans="1:12">
      <c r="A13" t="s">
        <v>33</v>
      </c>
      <c r="B13" t="s">
        <v>86</v>
      </c>
      <c r="C13">
        <v>0</v>
      </c>
      <c r="D13">
        <v>0</v>
      </c>
      <c r="E13">
        <v>0</v>
      </c>
      <c r="F13">
        <v>1</v>
      </c>
      <c r="G13" s="7">
        <f t="shared" si="0"/>
        <v>0</v>
      </c>
      <c r="H13">
        <f t="shared" si="1"/>
        <v>25</v>
      </c>
      <c r="I13" s="11"/>
    </row>
    <row r="14" spans="1:12">
      <c r="A14" t="s">
        <v>49</v>
      </c>
      <c r="B14" t="s">
        <v>6</v>
      </c>
      <c r="C14">
        <v>0</v>
      </c>
      <c r="D14">
        <v>2</v>
      </c>
      <c r="E14">
        <v>0</v>
      </c>
      <c r="F14">
        <v>2</v>
      </c>
      <c r="G14" s="7">
        <f t="shared" si="0"/>
        <v>0</v>
      </c>
      <c r="H14">
        <f t="shared" si="1"/>
        <v>50</v>
      </c>
      <c r="I14" s="11"/>
    </row>
    <row r="15" spans="1:12">
      <c r="A15" t="s">
        <v>52</v>
      </c>
      <c r="B15" t="s">
        <v>7</v>
      </c>
      <c r="C15">
        <v>1</v>
      </c>
      <c r="D15">
        <v>0</v>
      </c>
      <c r="E15">
        <v>0</v>
      </c>
      <c r="F15">
        <v>1</v>
      </c>
      <c r="G15" s="7">
        <f t="shared" si="0"/>
        <v>1</v>
      </c>
      <c r="H15">
        <f t="shared" si="1"/>
        <v>25</v>
      </c>
      <c r="I15" s="11"/>
    </row>
    <row r="16" spans="1:12">
      <c r="A16" t="s">
        <v>34</v>
      </c>
      <c r="B16" t="s">
        <v>8</v>
      </c>
      <c r="C16">
        <v>0</v>
      </c>
      <c r="D16">
        <v>1</v>
      </c>
      <c r="E16">
        <v>1</v>
      </c>
      <c r="F16">
        <v>4</v>
      </c>
      <c r="G16" s="7">
        <f t="shared" si="0"/>
        <v>-0.25</v>
      </c>
      <c r="H16">
        <f t="shared" si="1"/>
        <v>100</v>
      </c>
      <c r="I16" s="11"/>
    </row>
    <row r="17" spans="1:9">
      <c r="A17" t="s">
        <v>40</v>
      </c>
      <c r="B17" t="s">
        <v>9</v>
      </c>
      <c r="C17">
        <v>0</v>
      </c>
      <c r="D17">
        <v>0</v>
      </c>
      <c r="E17">
        <v>0</v>
      </c>
      <c r="F17">
        <v>0</v>
      </c>
      <c r="G17" s="7" t="e">
        <f t="shared" si="0"/>
        <v>#DIV/0!</v>
      </c>
      <c r="H17">
        <f t="shared" si="1"/>
        <v>0</v>
      </c>
      <c r="I17" s="11"/>
    </row>
  </sheetData>
  <mergeCells count="1">
    <mergeCell ref="I2:I1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G17" sqref="G17"/>
    </sheetView>
  </sheetViews>
  <sheetFormatPr baseColWidth="10" defaultRowHeight="15" x14ac:dyDescent="0"/>
  <sheetData>
    <row r="1" spans="1:11">
      <c r="A1" t="s">
        <v>0</v>
      </c>
      <c r="B1" t="s">
        <v>5</v>
      </c>
      <c r="C1" t="s">
        <v>89</v>
      </c>
      <c r="D1" t="s">
        <v>2</v>
      </c>
      <c r="E1" t="s">
        <v>88</v>
      </c>
      <c r="F1" t="s">
        <v>87</v>
      </c>
      <c r="G1" t="s">
        <v>93</v>
      </c>
      <c r="H1" t="s">
        <v>68</v>
      </c>
      <c r="I1" t="s">
        <v>4</v>
      </c>
      <c r="K1" t="s">
        <v>91</v>
      </c>
    </row>
    <row r="2" spans="1:11">
      <c r="A2" t="s">
        <v>33</v>
      </c>
      <c r="B2" t="s">
        <v>75</v>
      </c>
      <c r="C2">
        <v>0</v>
      </c>
      <c r="D2">
        <v>2</v>
      </c>
      <c r="E2">
        <v>0</v>
      </c>
      <c r="F2">
        <v>2</v>
      </c>
      <c r="G2" s="7">
        <f>(C2-E2)/F2</f>
        <v>0</v>
      </c>
      <c r="H2">
        <f>50*(F2/2000)*1000</f>
        <v>50</v>
      </c>
    </row>
    <row r="3" spans="1:11" s="6" customFormat="1">
      <c r="A3" s="6" t="s">
        <v>33</v>
      </c>
      <c r="B3" s="6" t="s">
        <v>76</v>
      </c>
      <c r="C3" s="6">
        <v>1</v>
      </c>
      <c r="D3" s="6">
        <v>4</v>
      </c>
      <c r="E3" s="6">
        <v>0</v>
      </c>
      <c r="F3" s="6">
        <v>4</v>
      </c>
      <c r="G3" s="7">
        <f t="shared" ref="G3:G17" si="0">(C3-E3)/F3</f>
        <v>0.25</v>
      </c>
      <c r="H3">
        <f t="shared" ref="H3:H17" si="1">50*(F3/2000)*1000</f>
        <v>100</v>
      </c>
      <c r="I3" s="6" t="s">
        <v>92</v>
      </c>
    </row>
    <row r="4" spans="1:11">
      <c r="A4" t="s">
        <v>49</v>
      </c>
      <c r="B4" t="s">
        <v>77</v>
      </c>
      <c r="C4">
        <v>0</v>
      </c>
      <c r="D4">
        <v>4</v>
      </c>
      <c r="E4">
        <v>0</v>
      </c>
      <c r="F4">
        <v>5</v>
      </c>
      <c r="G4" s="7">
        <f t="shared" si="0"/>
        <v>0</v>
      </c>
      <c r="H4">
        <f t="shared" si="1"/>
        <v>125</v>
      </c>
    </row>
    <row r="5" spans="1:11">
      <c r="A5" t="s">
        <v>49</v>
      </c>
      <c r="B5" t="s">
        <v>78</v>
      </c>
      <c r="C5">
        <v>0</v>
      </c>
      <c r="D5">
        <v>1</v>
      </c>
      <c r="E5">
        <v>1</v>
      </c>
      <c r="F5">
        <v>5</v>
      </c>
      <c r="G5" s="7">
        <f t="shared" si="0"/>
        <v>-0.2</v>
      </c>
      <c r="H5">
        <f t="shared" si="1"/>
        <v>125</v>
      </c>
    </row>
    <row r="6" spans="1:11">
      <c r="A6" t="s">
        <v>40</v>
      </c>
      <c r="B6" t="s">
        <v>79</v>
      </c>
      <c r="C6">
        <v>1</v>
      </c>
      <c r="D6">
        <v>0</v>
      </c>
      <c r="E6">
        <v>1</v>
      </c>
      <c r="F6">
        <v>1</v>
      </c>
      <c r="G6" s="7">
        <f t="shared" si="0"/>
        <v>0</v>
      </c>
      <c r="H6">
        <f t="shared" si="1"/>
        <v>25</v>
      </c>
    </row>
    <row r="7" spans="1:11">
      <c r="A7" t="s">
        <v>40</v>
      </c>
      <c r="B7" t="s">
        <v>80</v>
      </c>
      <c r="C7">
        <v>1</v>
      </c>
      <c r="D7">
        <v>0</v>
      </c>
      <c r="E7">
        <v>0</v>
      </c>
      <c r="F7">
        <v>1</v>
      </c>
      <c r="G7" s="7">
        <f t="shared" si="0"/>
        <v>1</v>
      </c>
      <c r="H7">
        <f t="shared" si="1"/>
        <v>25</v>
      </c>
    </row>
    <row r="8" spans="1:11">
      <c r="A8" s="6" t="s">
        <v>52</v>
      </c>
      <c r="B8" s="6" t="s">
        <v>81</v>
      </c>
      <c r="C8" s="6">
        <v>3</v>
      </c>
      <c r="D8" s="6">
        <v>0</v>
      </c>
      <c r="E8" s="6">
        <v>1</v>
      </c>
      <c r="F8" s="6">
        <v>1</v>
      </c>
      <c r="G8" s="7">
        <f t="shared" si="0"/>
        <v>2</v>
      </c>
      <c r="H8">
        <f t="shared" si="1"/>
        <v>25</v>
      </c>
    </row>
    <row r="9" spans="1:11">
      <c r="A9" t="s">
        <v>52</v>
      </c>
      <c r="B9" t="s">
        <v>82</v>
      </c>
      <c r="C9">
        <v>0</v>
      </c>
      <c r="D9">
        <v>0</v>
      </c>
      <c r="E9">
        <v>0</v>
      </c>
      <c r="F9">
        <v>0</v>
      </c>
      <c r="G9" s="7" t="e">
        <f t="shared" si="0"/>
        <v>#DIV/0!</v>
      </c>
      <c r="H9">
        <f t="shared" si="1"/>
        <v>0</v>
      </c>
    </row>
    <row r="10" spans="1:11">
      <c r="A10" t="s">
        <v>30</v>
      </c>
      <c r="B10" t="s">
        <v>83</v>
      </c>
      <c r="C10">
        <v>1</v>
      </c>
      <c r="D10">
        <v>0</v>
      </c>
      <c r="E10">
        <v>0</v>
      </c>
      <c r="F10">
        <v>2</v>
      </c>
      <c r="G10" s="7">
        <f t="shared" si="0"/>
        <v>0.5</v>
      </c>
      <c r="H10">
        <f t="shared" si="1"/>
        <v>50</v>
      </c>
    </row>
    <row r="11" spans="1:11">
      <c r="A11" t="s">
        <v>30</v>
      </c>
      <c r="B11" t="s">
        <v>84</v>
      </c>
      <c r="C11">
        <v>1</v>
      </c>
      <c r="D11">
        <v>0</v>
      </c>
      <c r="E11">
        <v>2</v>
      </c>
      <c r="F11">
        <v>0</v>
      </c>
      <c r="G11" s="7" t="e">
        <f t="shared" si="0"/>
        <v>#DIV/0!</v>
      </c>
      <c r="H11">
        <f t="shared" si="1"/>
        <v>0</v>
      </c>
    </row>
    <row r="12" spans="1:11">
      <c r="A12" t="s">
        <v>34</v>
      </c>
      <c r="B12" t="s">
        <v>85</v>
      </c>
      <c r="C12">
        <v>3</v>
      </c>
      <c r="D12">
        <v>0</v>
      </c>
      <c r="E12">
        <v>2</v>
      </c>
      <c r="F12">
        <v>3</v>
      </c>
      <c r="G12" s="7">
        <f t="shared" si="0"/>
        <v>0.33333333333333331</v>
      </c>
      <c r="H12">
        <f t="shared" si="1"/>
        <v>75</v>
      </c>
    </row>
    <row r="13" spans="1:11">
      <c r="A13" t="s">
        <v>34</v>
      </c>
      <c r="B13" t="s">
        <v>86</v>
      </c>
      <c r="C13">
        <v>2</v>
      </c>
      <c r="D13">
        <v>2</v>
      </c>
      <c r="E13">
        <v>2</v>
      </c>
      <c r="F13">
        <v>5</v>
      </c>
      <c r="G13" s="7">
        <f t="shared" si="0"/>
        <v>0</v>
      </c>
      <c r="H13">
        <f t="shared" si="1"/>
        <v>125</v>
      </c>
    </row>
    <row r="14" spans="1:11">
      <c r="A14" t="s">
        <v>43</v>
      </c>
      <c r="B14" t="s">
        <v>6</v>
      </c>
      <c r="C14">
        <v>1</v>
      </c>
      <c r="D14">
        <v>0</v>
      </c>
      <c r="E14">
        <v>1</v>
      </c>
      <c r="F14">
        <v>0</v>
      </c>
      <c r="G14" s="7" t="e">
        <f t="shared" si="0"/>
        <v>#DIV/0!</v>
      </c>
      <c r="H14">
        <f t="shared" si="1"/>
        <v>0</v>
      </c>
    </row>
    <row r="15" spans="1:11">
      <c r="A15" t="s">
        <v>43</v>
      </c>
      <c r="B15" t="s">
        <v>7</v>
      </c>
      <c r="C15">
        <v>1</v>
      </c>
      <c r="D15">
        <v>1</v>
      </c>
      <c r="E15">
        <v>2</v>
      </c>
      <c r="F15">
        <v>2</v>
      </c>
      <c r="G15" s="7">
        <f t="shared" si="0"/>
        <v>-0.5</v>
      </c>
      <c r="H15">
        <f t="shared" si="1"/>
        <v>50</v>
      </c>
    </row>
    <row r="16" spans="1:11">
      <c r="A16" t="s">
        <v>51</v>
      </c>
      <c r="B16" t="s">
        <v>8</v>
      </c>
      <c r="C16">
        <v>4</v>
      </c>
      <c r="D16">
        <v>11</v>
      </c>
      <c r="E16">
        <v>9</v>
      </c>
      <c r="F16">
        <v>9</v>
      </c>
      <c r="G16" s="7">
        <f t="shared" si="0"/>
        <v>-0.55555555555555558</v>
      </c>
      <c r="H16">
        <f t="shared" si="1"/>
        <v>224.99999999999997</v>
      </c>
    </row>
    <row r="17" spans="1:8">
      <c r="A17" t="s">
        <v>51</v>
      </c>
      <c r="B17" t="s">
        <v>9</v>
      </c>
      <c r="C17">
        <v>5</v>
      </c>
      <c r="D17">
        <v>6</v>
      </c>
      <c r="E17">
        <v>7</v>
      </c>
      <c r="F17">
        <v>6</v>
      </c>
      <c r="G17" s="7">
        <f t="shared" si="0"/>
        <v>-0.33333333333333331</v>
      </c>
      <c r="H17">
        <f t="shared" si="1"/>
        <v>150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18" workbookViewId="0">
      <selection activeCell="F18" sqref="A1:F1048576"/>
    </sheetView>
  </sheetViews>
  <sheetFormatPr baseColWidth="10" defaultRowHeight="15" x14ac:dyDescent="0"/>
  <cols>
    <col min="1" max="16384" width="10.83203125" style="8"/>
  </cols>
  <sheetData>
    <row r="1" spans="1:6">
      <c r="A1" s="8" t="s">
        <v>94</v>
      </c>
      <c r="B1" s="8" t="s">
        <v>115</v>
      </c>
      <c r="C1" s="8" t="s">
        <v>95</v>
      </c>
      <c r="D1" s="8" t="s">
        <v>96</v>
      </c>
      <c r="E1" s="8" t="s">
        <v>93</v>
      </c>
      <c r="F1" s="8" t="s">
        <v>97</v>
      </c>
    </row>
    <row r="2" spans="1:6">
      <c r="A2" s="10">
        <v>0</v>
      </c>
      <c r="B2" s="10">
        <f>A2+1</f>
        <v>1</v>
      </c>
      <c r="C2" s="10" t="s">
        <v>30</v>
      </c>
      <c r="D2" s="10">
        <v>700</v>
      </c>
      <c r="E2" s="10">
        <v>0</v>
      </c>
      <c r="F2" s="10">
        <v>1777.7777777777776</v>
      </c>
    </row>
    <row r="3" spans="1:6">
      <c r="A3" s="10">
        <v>3</v>
      </c>
      <c r="B3" s="10">
        <f t="shared" ref="B3:B59" si="0">A3+1</f>
        <v>4</v>
      </c>
      <c r="C3" s="10" t="s">
        <v>30</v>
      </c>
      <c r="D3" s="10">
        <v>700</v>
      </c>
      <c r="E3" s="10">
        <v>0</v>
      </c>
      <c r="F3" s="10">
        <v>0</v>
      </c>
    </row>
    <row r="4" spans="1:6">
      <c r="A4" s="10">
        <v>7</v>
      </c>
      <c r="B4" s="10">
        <f t="shared" si="0"/>
        <v>8</v>
      </c>
      <c r="C4" s="10" t="s">
        <v>30</v>
      </c>
      <c r="D4" s="10">
        <v>700</v>
      </c>
      <c r="E4" s="10">
        <v>0</v>
      </c>
      <c r="F4" s="10">
        <v>0</v>
      </c>
    </row>
    <row r="5" spans="1:6">
      <c r="A5" s="10">
        <v>9</v>
      </c>
      <c r="B5" s="10">
        <v>10</v>
      </c>
      <c r="C5" s="10" t="s">
        <v>30</v>
      </c>
      <c r="D5" s="10">
        <v>700</v>
      </c>
      <c r="E5" s="10">
        <v>0.25</v>
      </c>
      <c r="F5" s="10">
        <v>25</v>
      </c>
    </row>
    <row r="6" spans="1:6">
      <c r="A6" s="8">
        <v>0</v>
      </c>
      <c r="B6" s="10">
        <f t="shared" si="0"/>
        <v>1</v>
      </c>
      <c r="C6" s="8" t="s">
        <v>34</v>
      </c>
      <c r="D6" s="8">
        <v>700</v>
      </c>
      <c r="E6" s="8">
        <v>0</v>
      </c>
      <c r="F6" s="8">
        <v>1666.6666666666667</v>
      </c>
    </row>
    <row r="7" spans="1:6">
      <c r="A7" s="8">
        <v>3</v>
      </c>
      <c r="B7" s="10">
        <f t="shared" si="0"/>
        <v>4</v>
      </c>
      <c r="C7" s="8" t="s">
        <v>34</v>
      </c>
      <c r="D7" s="8">
        <v>700</v>
      </c>
      <c r="E7" s="8">
        <v>0.25</v>
      </c>
      <c r="F7" s="8">
        <v>571.42857142857144</v>
      </c>
    </row>
    <row r="8" spans="1:6">
      <c r="A8" s="8">
        <v>7</v>
      </c>
      <c r="B8" s="10">
        <f t="shared" si="0"/>
        <v>8</v>
      </c>
      <c r="C8" s="8" t="s">
        <v>34</v>
      </c>
      <c r="D8" s="8">
        <v>700</v>
      </c>
      <c r="E8" s="8">
        <v>0</v>
      </c>
      <c r="F8" s="8">
        <v>100</v>
      </c>
    </row>
    <row r="9" spans="1:6">
      <c r="A9" s="8">
        <v>9</v>
      </c>
      <c r="B9" s="10">
        <f t="shared" si="0"/>
        <v>10</v>
      </c>
      <c r="C9" s="8" t="s">
        <v>34</v>
      </c>
      <c r="D9" s="8">
        <v>700</v>
      </c>
      <c r="E9" s="8">
        <v>0.16666666666666666</v>
      </c>
      <c r="F9" s="8">
        <v>100</v>
      </c>
    </row>
    <row r="10" spans="1:6">
      <c r="A10" s="10">
        <v>0</v>
      </c>
      <c r="B10" s="10">
        <f t="shared" si="0"/>
        <v>1</v>
      </c>
      <c r="C10" s="10" t="s">
        <v>38</v>
      </c>
      <c r="D10" s="10">
        <v>700</v>
      </c>
      <c r="E10" s="10">
        <v>1.7241379310344827E-2</v>
      </c>
      <c r="F10" s="10">
        <v>6444.4444444444443</v>
      </c>
    </row>
    <row r="11" spans="1:6">
      <c r="A11" s="10">
        <v>3</v>
      </c>
      <c r="B11" s="10">
        <f t="shared" si="0"/>
        <v>4</v>
      </c>
      <c r="C11" s="10" t="s">
        <v>38</v>
      </c>
      <c r="D11" s="10">
        <v>700</v>
      </c>
      <c r="E11" s="10">
        <v>7.9754601226993863E-2</v>
      </c>
      <c r="F11" s="10">
        <v>7761.9047619047615</v>
      </c>
    </row>
    <row r="12" spans="1:6">
      <c r="A12" s="8">
        <v>0</v>
      </c>
      <c r="B12" s="10">
        <f t="shared" si="0"/>
        <v>1</v>
      </c>
      <c r="C12" s="8" t="s">
        <v>42</v>
      </c>
      <c r="D12" s="8">
        <v>700</v>
      </c>
      <c r="E12" s="8">
        <v>0</v>
      </c>
      <c r="F12" s="8">
        <v>1222.2222222222224</v>
      </c>
    </row>
    <row r="13" spans="1:6">
      <c r="A13" s="8">
        <v>3</v>
      </c>
      <c r="B13" s="10">
        <f t="shared" si="0"/>
        <v>4</v>
      </c>
      <c r="C13" s="8" t="s">
        <v>42</v>
      </c>
      <c r="D13" s="8">
        <v>700</v>
      </c>
      <c r="E13" s="8">
        <v>8.3333333333333329E-2</v>
      </c>
      <c r="F13" s="8">
        <v>2857.1428571428573</v>
      </c>
    </row>
    <row r="14" spans="1:6">
      <c r="A14" s="10">
        <v>0</v>
      </c>
      <c r="B14" s="10">
        <f t="shared" si="0"/>
        <v>1</v>
      </c>
      <c r="C14" s="10" t="s">
        <v>46</v>
      </c>
      <c r="D14" s="10">
        <v>700</v>
      </c>
      <c r="E14" s="10">
        <v>0</v>
      </c>
      <c r="F14" s="10">
        <v>1666.6666666666667</v>
      </c>
    </row>
    <row r="15" spans="1:6">
      <c r="A15" s="10">
        <v>3</v>
      </c>
      <c r="B15" s="10">
        <f t="shared" si="0"/>
        <v>4</v>
      </c>
      <c r="C15" s="10" t="s">
        <v>46</v>
      </c>
      <c r="D15" s="10">
        <v>700</v>
      </c>
      <c r="E15" s="10">
        <v>0.16666666666666666</v>
      </c>
      <c r="F15" s="10">
        <v>1428.5714285714287</v>
      </c>
    </row>
    <row r="16" spans="1:6">
      <c r="A16" s="10">
        <v>7</v>
      </c>
      <c r="B16" s="10">
        <f t="shared" si="0"/>
        <v>8</v>
      </c>
      <c r="C16" s="10" t="s">
        <v>46</v>
      </c>
      <c r="D16" s="10">
        <v>700</v>
      </c>
      <c r="E16" s="10">
        <v>0.12</v>
      </c>
      <c r="F16" s="10">
        <v>625</v>
      </c>
    </row>
    <row r="17" spans="1:6">
      <c r="A17" s="8">
        <v>0</v>
      </c>
      <c r="B17" s="10">
        <f t="shared" si="0"/>
        <v>1</v>
      </c>
      <c r="C17" s="8" t="s">
        <v>50</v>
      </c>
      <c r="D17" s="8">
        <v>700</v>
      </c>
      <c r="E17" s="8">
        <v>0</v>
      </c>
      <c r="F17" s="8">
        <v>1777.7777777777776</v>
      </c>
    </row>
    <row r="18" spans="1:6">
      <c r="A18" s="8">
        <v>3</v>
      </c>
      <c r="B18" s="10">
        <f t="shared" si="0"/>
        <v>4</v>
      </c>
      <c r="C18" s="8" t="s">
        <v>50</v>
      </c>
      <c r="D18" s="8">
        <v>700</v>
      </c>
      <c r="E18" s="8">
        <v>0.10344827586206896</v>
      </c>
      <c r="F18" s="8">
        <v>1380.952380952381</v>
      </c>
    </row>
    <row r="19" spans="1:6">
      <c r="A19" s="8">
        <v>7</v>
      </c>
      <c r="B19" s="10">
        <f t="shared" si="0"/>
        <v>8</v>
      </c>
      <c r="C19" s="8" t="s">
        <v>50</v>
      </c>
      <c r="D19" s="8">
        <v>700</v>
      </c>
      <c r="E19" s="8">
        <v>0</v>
      </c>
      <c r="F19" s="8">
        <v>375</v>
      </c>
    </row>
    <row r="20" spans="1:6">
      <c r="A20" s="10">
        <v>0</v>
      </c>
      <c r="B20" s="10">
        <f t="shared" si="0"/>
        <v>1</v>
      </c>
      <c r="C20" s="10" t="s">
        <v>31</v>
      </c>
      <c r="D20" s="10">
        <v>1000</v>
      </c>
      <c r="E20" s="10">
        <v>0</v>
      </c>
      <c r="F20" s="10">
        <v>2000</v>
      </c>
    </row>
    <row r="21" spans="1:6">
      <c r="A21" s="10">
        <v>3</v>
      </c>
      <c r="B21" s="10">
        <f t="shared" si="0"/>
        <v>4</v>
      </c>
      <c r="C21" s="10" t="s">
        <v>31</v>
      </c>
      <c r="D21" s="10">
        <v>1000</v>
      </c>
      <c r="E21" s="10">
        <v>0.15873015873015872</v>
      </c>
      <c r="F21" s="10">
        <v>3000</v>
      </c>
    </row>
    <row r="22" spans="1:6">
      <c r="A22" s="10">
        <v>7</v>
      </c>
      <c r="B22" s="10">
        <f t="shared" si="0"/>
        <v>8</v>
      </c>
      <c r="C22" s="10" t="s">
        <v>31</v>
      </c>
      <c r="D22" s="10">
        <v>1000</v>
      </c>
      <c r="E22" s="10">
        <v>2.9411764705882353E-2</v>
      </c>
      <c r="F22" s="10">
        <v>850.00000000000011</v>
      </c>
    </row>
    <row r="23" spans="1:6">
      <c r="A23" s="8">
        <v>0</v>
      </c>
      <c r="B23" s="10">
        <f t="shared" si="0"/>
        <v>1</v>
      </c>
      <c r="C23" s="8" t="s">
        <v>35</v>
      </c>
      <c r="D23" s="8">
        <v>1000</v>
      </c>
      <c r="E23" s="8">
        <v>0</v>
      </c>
      <c r="F23" s="8">
        <v>1666.6666666666667</v>
      </c>
    </row>
    <row r="24" spans="1:6">
      <c r="A24" s="8">
        <v>3</v>
      </c>
      <c r="B24" s="10">
        <f t="shared" si="0"/>
        <v>4</v>
      </c>
      <c r="C24" s="8" t="s">
        <v>35</v>
      </c>
      <c r="D24" s="8">
        <v>1000</v>
      </c>
      <c r="E24" s="8">
        <v>0.10606060606060606</v>
      </c>
      <c r="F24" s="8">
        <v>3142.8571428571431</v>
      </c>
    </row>
    <row r="25" spans="1:6">
      <c r="A25" s="8">
        <v>7</v>
      </c>
      <c r="B25" s="10">
        <f t="shared" si="0"/>
        <v>8</v>
      </c>
      <c r="C25" s="8" t="s">
        <v>35</v>
      </c>
      <c r="D25" s="8">
        <v>1000</v>
      </c>
      <c r="E25" s="8">
        <v>6.4516129032258063E-2</v>
      </c>
      <c r="F25" s="8">
        <v>775</v>
      </c>
    </row>
    <row r="26" spans="1:6">
      <c r="A26" s="10">
        <v>0</v>
      </c>
      <c r="B26" s="10">
        <f t="shared" si="0"/>
        <v>1</v>
      </c>
      <c r="C26" s="10" t="s">
        <v>39</v>
      </c>
      <c r="D26" s="10">
        <v>1000</v>
      </c>
      <c r="E26" s="10">
        <v>0</v>
      </c>
      <c r="F26" s="10">
        <v>4000</v>
      </c>
    </row>
    <row r="27" spans="1:6">
      <c r="A27" s="10">
        <v>3</v>
      </c>
      <c r="B27" s="10">
        <f t="shared" si="0"/>
        <v>4</v>
      </c>
      <c r="C27" s="10" t="s">
        <v>39</v>
      </c>
      <c r="D27" s="10">
        <v>1000</v>
      </c>
      <c r="E27" s="10">
        <v>0.13186813186813187</v>
      </c>
      <c r="F27" s="10">
        <v>4333.3333333333339</v>
      </c>
    </row>
    <row r="28" spans="1:6">
      <c r="A28" s="8">
        <v>0</v>
      </c>
      <c r="B28" s="10">
        <f t="shared" si="0"/>
        <v>1</v>
      </c>
      <c r="C28" s="8" t="s">
        <v>43</v>
      </c>
      <c r="D28" s="8">
        <v>1000</v>
      </c>
      <c r="E28" s="8">
        <v>0</v>
      </c>
      <c r="F28" s="8">
        <v>1777.7777777777776</v>
      </c>
    </row>
    <row r="29" spans="1:6">
      <c r="A29" s="8">
        <v>3</v>
      </c>
      <c r="B29" s="10">
        <f t="shared" si="0"/>
        <v>4</v>
      </c>
      <c r="C29" s="8" t="s">
        <v>43</v>
      </c>
      <c r="D29" s="8">
        <v>1000</v>
      </c>
      <c r="E29" s="8">
        <v>0</v>
      </c>
      <c r="F29" s="8">
        <v>142.85714285714286</v>
      </c>
    </row>
    <row r="30" spans="1:6">
      <c r="A30" s="8">
        <v>7</v>
      </c>
      <c r="B30" s="10">
        <f t="shared" si="0"/>
        <v>8</v>
      </c>
      <c r="C30" s="8" t="s">
        <v>43</v>
      </c>
      <c r="D30" s="8">
        <v>1000</v>
      </c>
      <c r="E30" s="8">
        <v>0</v>
      </c>
      <c r="F30" s="8">
        <v>25</v>
      </c>
    </row>
    <row r="31" spans="1:6">
      <c r="A31" s="8">
        <v>9</v>
      </c>
      <c r="B31" s="10">
        <f t="shared" si="0"/>
        <v>10</v>
      </c>
      <c r="C31" s="8" t="s">
        <v>43</v>
      </c>
      <c r="D31" s="8">
        <v>1000</v>
      </c>
      <c r="E31" s="8">
        <v>0</v>
      </c>
      <c r="F31" s="8">
        <v>25</v>
      </c>
    </row>
    <row r="32" spans="1:6">
      <c r="A32" s="10">
        <v>0</v>
      </c>
      <c r="B32" s="10">
        <f t="shared" si="0"/>
        <v>1</v>
      </c>
      <c r="C32" s="10" t="s">
        <v>47</v>
      </c>
      <c r="D32" s="10">
        <v>1000</v>
      </c>
      <c r="E32" s="10">
        <v>1.8181818181818181E-2</v>
      </c>
      <c r="F32" s="10">
        <v>6111.1111111111104</v>
      </c>
    </row>
    <row r="33" spans="1:6">
      <c r="A33" s="10">
        <v>3</v>
      </c>
      <c r="B33" s="10">
        <f t="shared" si="0"/>
        <v>4</v>
      </c>
      <c r="C33" s="10" t="s">
        <v>47</v>
      </c>
      <c r="D33" s="10">
        <v>1000</v>
      </c>
      <c r="E33" s="10">
        <v>0.23428571428571429</v>
      </c>
      <c r="F33" s="10">
        <v>8333.3333333333321</v>
      </c>
    </row>
    <row r="34" spans="1:6">
      <c r="A34" s="8">
        <v>0</v>
      </c>
      <c r="B34" s="10">
        <f t="shared" si="0"/>
        <v>1</v>
      </c>
      <c r="C34" s="8" t="s">
        <v>51</v>
      </c>
      <c r="D34" s="8">
        <v>1000</v>
      </c>
      <c r="E34" s="8">
        <v>0</v>
      </c>
      <c r="F34" s="8">
        <v>4000</v>
      </c>
    </row>
    <row r="35" spans="1:6">
      <c r="A35" s="8">
        <v>3</v>
      </c>
      <c r="B35" s="10">
        <f t="shared" si="0"/>
        <v>4</v>
      </c>
      <c r="C35" s="8" t="s">
        <v>51</v>
      </c>
      <c r="D35" s="8">
        <v>1000</v>
      </c>
      <c r="E35" s="8">
        <v>0.23076923076923078</v>
      </c>
      <c r="F35" s="8">
        <v>619.04761904761904</v>
      </c>
    </row>
    <row r="36" spans="1:6">
      <c r="A36" s="8">
        <v>7</v>
      </c>
      <c r="B36" s="10">
        <f t="shared" si="0"/>
        <v>8</v>
      </c>
      <c r="C36" s="8" t="s">
        <v>51</v>
      </c>
      <c r="D36" s="8">
        <v>1000</v>
      </c>
      <c r="E36" s="8">
        <v>0.25</v>
      </c>
      <c r="F36" s="8">
        <v>200</v>
      </c>
    </row>
    <row r="37" spans="1:6">
      <c r="A37" s="8">
        <v>9</v>
      </c>
      <c r="B37" s="10">
        <f t="shared" si="0"/>
        <v>10</v>
      </c>
      <c r="C37" s="8" t="s">
        <v>51</v>
      </c>
      <c r="D37" s="8">
        <v>1000</v>
      </c>
      <c r="E37" s="8">
        <v>0</v>
      </c>
      <c r="F37" s="8">
        <v>187.5</v>
      </c>
    </row>
    <row r="38" spans="1:6">
      <c r="A38" s="10">
        <v>0</v>
      </c>
      <c r="B38" s="10">
        <f t="shared" si="0"/>
        <v>1</v>
      </c>
      <c r="C38" s="10" t="s">
        <v>32</v>
      </c>
      <c r="D38" s="10">
        <v>400</v>
      </c>
      <c r="E38" s="10">
        <v>5.8823529411764705E-2</v>
      </c>
      <c r="F38" s="10">
        <v>5666.6666666666661</v>
      </c>
    </row>
    <row r="39" spans="1:6">
      <c r="A39" s="10">
        <v>3</v>
      </c>
      <c r="B39" s="10">
        <f t="shared" si="0"/>
        <v>4</v>
      </c>
      <c r="C39" s="10" t="s">
        <v>32</v>
      </c>
      <c r="D39" s="10">
        <v>400</v>
      </c>
      <c r="E39" s="10">
        <v>9.3023255813953487E-2</v>
      </c>
      <c r="F39" s="10">
        <v>2047.6190476190479</v>
      </c>
    </row>
    <row r="40" spans="1:6">
      <c r="A40" s="8">
        <v>0</v>
      </c>
      <c r="B40" s="10">
        <f t="shared" si="0"/>
        <v>1</v>
      </c>
      <c r="C40" s="8" t="s">
        <v>36</v>
      </c>
      <c r="D40" s="8">
        <v>400</v>
      </c>
      <c r="E40" s="8">
        <v>0</v>
      </c>
      <c r="F40" s="8">
        <v>2000</v>
      </c>
    </row>
    <row r="41" spans="1:6">
      <c r="A41" s="8">
        <v>3</v>
      </c>
      <c r="B41" s="10">
        <f t="shared" si="0"/>
        <v>4</v>
      </c>
      <c r="C41" s="8" t="s">
        <v>36</v>
      </c>
      <c r="D41" s="8">
        <v>400</v>
      </c>
      <c r="E41" s="8">
        <v>0</v>
      </c>
      <c r="F41" s="8">
        <v>285.71428571428572</v>
      </c>
    </row>
    <row r="42" spans="1:6">
      <c r="A42" s="10">
        <v>0</v>
      </c>
      <c r="B42" s="10">
        <f t="shared" si="0"/>
        <v>1</v>
      </c>
      <c r="C42" s="10" t="s">
        <v>40</v>
      </c>
      <c r="D42" s="10">
        <v>400</v>
      </c>
      <c r="E42" s="10">
        <v>0</v>
      </c>
      <c r="F42" s="10">
        <v>444.4444444444444</v>
      </c>
    </row>
    <row r="43" spans="1:6">
      <c r="A43" s="10">
        <v>3</v>
      </c>
      <c r="B43" s="10">
        <f t="shared" si="0"/>
        <v>4</v>
      </c>
      <c r="C43" s="10" t="s">
        <v>40</v>
      </c>
      <c r="D43" s="10">
        <v>400</v>
      </c>
      <c r="E43" s="10">
        <v>0</v>
      </c>
      <c r="F43" s="10">
        <v>47.619047619047613</v>
      </c>
    </row>
    <row r="44" spans="1:6">
      <c r="A44" s="10">
        <v>7</v>
      </c>
      <c r="B44" s="10">
        <f t="shared" si="0"/>
        <v>8</v>
      </c>
      <c r="C44" s="10" t="s">
        <v>40</v>
      </c>
      <c r="D44" s="10">
        <v>400</v>
      </c>
      <c r="E44" s="10">
        <v>0</v>
      </c>
      <c r="F44" s="10">
        <v>0</v>
      </c>
    </row>
    <row r="45" spans="1:6">
      <c r="A45" s="10">
        <v>9</v>
      </c>
      <c r="B45" s="10">
        <f t="shared" si="0"/>
        <v>10</v>
      </c>
      <c r="C45" s="10" t="s">
        <v>40</v>
      </c>
      <c r="D45" s="10">
        <v>400</v>
      </c>
      <c r="E45" s="10">
        <v>0.5</v>
      </c>
      <c r="F45" s="10">
        <v>25</v>
      </c>
    </row>
    <row r="46" spans="1:6">
      <c r="A46" s="8">
        <v>0</v>
      </c>
      <c r="B46" s="10">
        <f t="shared" si="0"/>
        <v>1</v>
      </c>
      <c r="C46" s="8" t="s">
        <v>44</v>
      </c>
      <c r="D46" s="8">
        <v>400</v>
      </c>
      <c r="E46" s="8">
        <v>0</v>
      </c>
      <c r="F46" s="8">
        <v>1555.5555555555557</v>
      </c>
    </row>
    <row r="47" spans="1:6">
      <c r="A47" s="8">
        <v>3</v>
      </c>
      <c r="B47" s="10">
        <f t="shared" si="0"/>
        <v>4</v>
      </c>
      <c r="C47" s="8" t="s">
        <v>44</v>
      </c>
      <c r="D47" s="8">
        <v>400</v>
      </c>
      <c r="E47" s="8">
        <v>0.33333333333333331</v>
      </c>
      <c r="F47" s="8">
        <v>142.85714285714286</v>
      </c>
    </row>
    <row r="48" spans="1:6">
      <c r="A48" s="8">
        <v>7</v>
      </c>
      <c r="B48" s="10">
        <f t="shared" si="0"/>
        <v>8</v>
      </c>
      <c r="C48" s="8" t="s">
        <v>44</v>
      </c>
      <c r="D48" s="8">
        <v>400</v>
      </c>
      <c r="E48" s="8">
        <v>0</v>
      </c>
      <c r="F48" s="8">
        <v>0</v>
      </c>
    </row>
    <row r="49" spans="1:6">
      <c r="A49" s="10">
        <v>0</v>
      </c>
      <c r="B49" s="10">
        <f t="shared" si="0"/>
        <v>1</v>
      </c>
      <c r="C49" s="10" t="s">
        <v>48</v>
      </c>
      <c r="D49" s="10">
        <v>400</v>
      </c>
      <c r="E49" s="10">
        <v>0</v>
      </c>
      <c r="F49" s="10">
        <v>888.8888888888888</v>
      </c>
    </row>
    <row r="50" spans="1:6">
      <c r="A50" s="10">
        <v>3</v>
      </c>
      <c r="B50" s="10">
        <f t="shared" si="0"/>
        <v>4</v>
      </c>
      <c r="C50" s="10" t="s">
        <v>48</v>
      </c>
      <c r="D50" s="10">
        <v>400</v>
      </c>
      <c r="E50" s="10">
        <v>0</v>
      </c>
      <c r="F50" s="10">
        <v>142.85714285714286</v>
      </c>
    </row>
    <row r="51" spans="1:6">
      <c r="A51" s="10">
        <v>7</v>
      </c>
      <c r="B51" s="10">
        <f t="shared" si="0"/>
        <v>8</v>
      </c>
      <c r="C51" s="10" t="s">
        <v>48</v>
      </c>
      <c r="D51" s="10">
        <v>400</v>
      </c>
      <c r="E51" s="10">
        <v>0</v>
      </c>
      <c r="F51" s="10">
        <v>0</v>
      </c>
    </row>
    <row r="52" spans="1:6">
      <c r="A52" s="8">
        <v>0</v>
      </c>
      <c r="B52" s="10">
        <f t="shared" si="0"/>
        <v>1</v>
      </c>
      <c r="C52" s="8" t="s">
        <v>52</v>
      </c>
      <c r="D52" s="8">
        <v>400</v>
      </c>
      <c r="E52" s="8">
        <v>0</v>
      </c>
      <c r="F52" s="8">
        <v>888.8888888888888</v>
      </c>
    </row>
    <row r="53" spans="1:6">
      <c r="A53" s="8">
        <v>3</v>
      </c>
      <c r="B53" s="10">
        <f t="shared" si="0"/>
        <v>4</v>
      </c>
      <c r="C53" s="8" t="s">
        <v>52</v>
      </c>
      <c r="D53" s="8">
        <v>400</v>
      </c>
      <c r="E53" s="8">
        <v>0</v>
      </c>
      <c r="F53" s="8">
        <v>95.238095238095227</v>
      </c>
    </row>
    <row r="54" spans="1:6">
      <c r="A54" s="8">
        <v>7</v>
      </c>
      <c r="B54" s="10">
        <f t="shared" si="0"/>
        <v>8</v>
      </c>
      <c r="C54" s="8" t="s">
        <v>52</v>
      </c>
      <c r="D54" s="8">
        <v>400</v>
      </c>
      <c r="E54" s="8">
        <v>1</v>
      </c>
      <c r="F54" s="8">
        <v>25</v>
      </c>
    </row>
    <row r="55" spans="1:6">
      <c r="A55" s="8">
        <v>9</v>
      </c>
      <c r="B55" s="10">
        <f t="shared" si="0"/>
        <v>10</v>
      </c>
      <c r="C55" s="8" t="s">
        <v>52</v>
      </c>
      <c r="D55" s="8">
        <v>400</v>
      </c>
      <c r="E55" s="8">
        <v>1</v>
      </c>
      <c r="F55" s="8">
        <v>12.5</v>
      </c>
    </row>
    <row r="56" spans="1:6">
      <c r="A56" s="10">
        <v>0</v>
      </c>
      <c r="B56" s="10">
        <f t="shared" si="0"/>
        <v>1</v>
      </c>
      <c r="C56" s="10" t="s">
        <v>33</v>
      </c>
      <c r="D56" s="10">
        <v>1500</v>
      </c>
      <c r="E56" s="10">
        <v>1.2048192771084338E-2</v>
      </c>
      <c r="F56" s="10">
        <v>9222.2222222222208</v>
      </c>
    </row>
    <row r="57" spans="1:6">
      <c r="A57" s="10">
        <v>3</v>
      </c>
      <c r="B57" s="10">
        <f t="shared" si="0"/>
        <v>4</v>
      </c>
      <c r="C57" s="10" t="s">
        <v>33</v>
      </c>
      <c r="D57" s="10">
        <v>1500</v>
      </c>
      <c r="E57" s="10">
        <v>7.1428571428571425E-2</v>
      </c>
      <c r="F57" s="10">
        <v>666.66666666666674</v>
      </c>
    </row>
    <row r="58" spans="1:6">
      <c r="A58" s="10">
        <v>7</v>
      </c>
      <c r="B58" s="10">
        <f t="shared" si="0"/>
        <v>8</v>
      </c>
      <c r="C58" s="10" t="s">
        <v>33</v>
      </c>
      <c r="D58" s="10">
        <v>1500</v>
      </c>
      <c r="E58" s="10">
        <v>0</v>
      </c>
      <c r="F58" s="10">
        <v>25</v>
      </c>
    </row>
    <row r="59" spans="1:6">
      <c r="A59" s="10">
        <v>9</v>
      </c>
      <c r="B59" s="10">
        <f t="shared" si="0"/>
        <v>10</v>
      </c>
      <c r="C59" s="10" t="s">
        <v>33</v>
      </c>
      <c r="D59" s="10">
        <v>1500</v>
      </c>
      <c r="E59" s="10">
        <v>0.125</v>
      </c>
      <c r="F59" s="10">
        <v>75</v>
      </c>
    </row>
    <row r="60" spans="1:6">
      <c r="A60" s="8">
        <v>0</v>
      </c>
      <c r="B60" s="10">
        <f t="shared" ref="B60:B73" si="1">A60+1</f>
        <v>1</v>
      </c>
      <c r="C60" s="8" t="s">
        <v>37</v>
      </c>
      <c r="D60" s="8">
        <v>1500</v>
      </c>
      <c r="E60" s="8">
        <v>0</v>
      </c>
      <c r="F60" s="8">
        <v>4444.4444444444443</v>
      </c>
    </row>
    <row r="61" spans="1:6">
      <c r="A61" s="8">
        <v>3</v>
      </c>
      <c r="B61" s="10">
        <f t="shared" si="1"/>
        <v>4</v>
      </c>
      <c r="C61" s="8" t="s">
        <v>37</v>
      </c>
      <c r="D61" s="8">
        <v>1500</v>
      </c>
      <c r="E61" s="8">
        <v>5.8823529411764705E-2</v>
      </c>
      <c r="F61" s="8">
        <v>809.5238095238094</v>
      </c>
    </row>
    <row r="62" spans="1:6">
      <c r="A62" s="8">
        <v>7</v>
      </c>
      <c r="B62" s="10">
        <f t="shared" si="1"/>
        <v>8</v>
      </c>
      <c r="C62" s="8" t="s">
        <v>37</v>
      </c>
      <c r="D62" s="8">
        <v>1500</v>
      </c>
      <c r="E62" s="8">
        <v>0</v>
      </c>
      <c r="F62" s="8">
        <v>300</v>
      </c>
    </row>
    <row r="63" spans="1:6">
      <c r="A63" s="10">
        <v>0</v>
      </c>
      <c r="B63" s="10">
        <f t="shared" si="1"/>
        <v>1</v>
      </c>
      <c r="C63" s="10" t="s">
        <v>41</v>
      </c>
      <c r="D63" s="10">
        <v>1500</v>
      </c>
      <c r="E63" s="10">
        <v>0</v>
      </c>
      <c r="F63" s="10">
        <v>5444.4444444444434</v>
      </c>
    </row>
    <row r="64" spans="1:6">
      <c r="A64" s="10">
        <v>3</v>
      </c>
      <c r="B64" s="10">
        <f t="shared" si="1"/>
        <v>4</v>
      </c>
      <c r="C64" s="10" t="s">
        <v>41</v>
      </c>
      <c r="D64" s="10">
        <v>1500</v>
      </c>
      <c r="E64" s="10">
        <v>0.04</v>
      </c>
      <c r="F64" s="10">
        <v>1190.4761904761904</v>
      </c>
    </row>
    <row r="65" spans="1:6">
      <c r="A65" s="10">
        <v>7</v>
      </c>
      <c r="B65" s="10">
        <f t="shared" si="1"/>
        <v>8</v>
      </c>
      <c r="C65" s="10" t="s">
        <v>41</v>
      </c>
      <c r="D65" s="10">
        <v>1500</v>
      </c>
      <c r="E65" s="10">
        <v>0</v>
      </c>
      <c r="F65" s="10">
        <v>300</v>
      </c>
    </row>
    <row r="66" spans="1:6">
      <c r="A66" s="8">
        <v>0</v>
      </c>
      <c r="B66" s="10">
        <f t="shared" si="1"/>
        <v>1</v>
      </c>
      <c r="C66" s="8" t="s">
        <v>45</v>
      </c>
      <c r="D66" s="8">
        <v>1500</v>
      </c>
      <c r="E66" s="8">
        <v>1.2345679012345678E-2</v>
      </c>
      <c r="F66" s="8">
        <v>9000</v>
      </c>
    </row>
    <row r="67" spans="1:6">
      <c r="A67" s="8">
        <v>3</v>
      </c>
      <c r="B67" s="10">
        <f t="shared" si="1"/>
        <v>4</v>
      </c>
      <c r="C67" s="8" t="s">
        <v>45</v>
      </c>
      <c r="D67" s="8">
        <v>1500</v>
      </c>
      <c r="E67" s="8">
        <v>0</v>
      </c>
      <c r="F67" s="8">
        <v>1571.4285714285716</v>
      </c>
    </row>
    <row r="68" spans="1:6">
      <c r="A68" s="10">
        <v>0</v>
      </c>
      <c r="B68" s="10">
        <f t="shared" si="1"/>
        <v>1</v>
      </c>
      <c r="C68" s="10" t="s">
        <v>49</v>
      </c>
      <c r="D68" s="10">
        <v>1500</v>
      </c>
      <c r="E68" s="10">
        <v>0</v>
      </c>
      <c r="F68" s="10">
        <v>4333.3333333333339</v>
      </c>
    </row>
    <row r="69" spans="1:6">
      <c r="A69" s="10">
        <v>3</v>
      </c>
      <c r="B69" s="10">
        <f t="shared" si="1"/>
        <v>4</v>
      </c>
      <c r="C69" s="10" t="s">
        <v>49</v>
      </c>
      <c r="D69" s="10">
        <v>1500</v>
      </c>
      <c r="E69" s="10">
        <v>0</v>
      </c>
      <c r="F69" s="10">
        <v>428.57142857142861</v>
      </c>
    </row>
    <row r="70" spans="1:6">
      <c r="A70" s="10">
        <v>7</v>
      </c>
      <c r="B70" s="10">
        <f t="shared" si="1"/>
        <v>8</v>
      </c>
      <c r="C70" s="10" t="s">
        <v>49</v>
      </c>
      <c r="D70" s="10">
        <v>1500</v>
      </c>
      <c r="E70" s="10">
        <v>0</v>
      </c>
      <c r="F70" s="10">
        <v>50</v>
      </c>
    </row>
    <row r="71" spans="1:6">
      <c r="A71" s="10">
        <v>9</v>
      </c>
      <c r="B71" s="10">
        <f t="shared" si="1"/>
        <v>10</v>
      </c>
      <c r="C71" s="10" t="s">
        <v>49</v>
      </c>
      <c r="D71" s="10">
        <v>1500</v>
      </c>
      <c r="E71" s="10">
        <v>0</v>
      </c>
      <c r="F71" s="10">
        <v>125</v>
      </c>
    </row>
    <row r="72" spans="1:6">
      <c r="A72" s="8">
        <v>0</v>
      </c>
      <c r="B72" s="10">
        <f t="shared" si="1"/>
        <v>1</v>
      </c>
      <c r="C72" s="8" t="s">
        <v>53</v>
      </c>
      <c r="D72" s="8">
        <v>1500</v>
      </c>
      <c r="E72" s="8">
        <v>0</v>
      </c>
      <c r="F72" s="8">
        <v>5555.5555555555557</v>
      </c>
    </row>
    <row r="73" spans="1:6">
      <c r="A73" s="8">
        <v>3</v>
      </c>
      <c r="B73" s="10">
        <f t="shared" si="1"/>
        <v>4</v>
      </c>
      <c r="C73" s="8" t="s">
        <v>53</v>
      </c>
      <c r="D73" s="8">
        <v>1500</v>
      </c>
      <c r="E73" s="8">
        <v>3.125E-2</v>
      </c>
      <c r="F73" s="8">
        <v>1523.8095238095236</v>
      </c>
    </row>
  </sheetData>
  <sortState ref="A2:F81">
    <sortCondition ref="C2:C81"/>
    <sortCondition ref="A2:A81"/>
  </sortState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I31" sqref="I31"/>
    </sheetView>
  </sheetViews>
  <sheetFormatPr baseColWidth="10" defaultRowHeight="15" x14ac:dyDescent="0"/>
  <sheetData>
    <row r="1" spans="1:17">
      <c r="A1" t="s">
        <v>98</v>
      </c>
      <c r="B1" t="s">
        <v>99</v>
      </c>
      <c r="C1" t="s">
        <v>95</v>
      </c>
      <c r="D1" t="s">
        <v>100</v>
      </c>
      <c r="E1" t="s">
        <v>101</v>
      </c>
      <c r="F1" t="s">
        <v>112</v>
      </c>
      <c r="G1" t="s">
        <v>107</v>
      </c>
      <c r="H1" t="s">
        <v>102</v>
      </c>
      <c r="I1" t="s">
        <v>103</v>
      </c>
      <c r="J1" t="s">
        <v>105</v>
      </c>
      <c r="K1" t="s">
        <v>104</v>
      </c>
      <c r="L1" t="s">
        <v>106</v>
      </c>
      <c r="M1" t="s">
        <v>113</v>
      </c>
      <c r="N1" t="s">
        <v>108</v>
      </c>
      <c r="O1" t="s">
        <v>109</v>
      </c>
      <c r="P1" t="s">
        <v>110</v>
      </c>
      <c r="Q1" t="s">
        <v>111</v>
      </c>
    </row>
    <row r="2" spans="1:17">
      <c r="A2" s="9">
        <v>40749</v>
      </c>
      <c r="B2">
        <v>1</v>
      </c>
      <c r="C2" t="s">
        <v>62</v>
      </c>
      <c r="D2">
        <v>24</v>
      </c>
      <c r="E2">
        <v>15</v>
      </c>
      <c r="F2">
        <v>9</v>
      </c>
      <c r="G2" t="s">
        <v>114</v>
      </c>
      <c r="H2">
        <v>0</v>
      </c>
      <c r="I2">
        <v>0</v>
      </c>
      <c r="J2" t="s">
        <v>114</v>
      </c>
      <c r="K2" t="s">
        <v>114</v>
      </c>
      <c r="L2" t="s">
        <v>114</v>
      </c>
      <c r="M2" t="s">
        <v>114</v>
      </c>
      <c r="N2" t="s">
        <v>114</v>
      </c>
      <c r="O2" t="s">
        <v>114</v>
      </c>
      <c r="P2" t="s">
        <v>114</v>
      </c>
      <c r="Q2" t="s">
        <v>114</v>
      </c>
    </row>
    <row r="3" spans="1:17">
      <c r="A3" s="9">
        <v>40749</v>
      </c>
      <c r="B3">
        <v>1</v>
      </c>
      <c r="C3" t="s">
        <v>36</v>
      </c>
      <c r="D3">
        <v>2</v>
      </c>
      <c r="E3">
        <v>1</v>
      </c>
      <c r="F3">
        <v>1</v>
      </c>
      <c r="G3" t="s">
        <v>114</v>
      </c>
      <c r="H3">
        <v>0</v>
      </c>
      <c r="I3">
        <v>0</v>
      </c>
      <c r="J3" t="s">
        <v>114</v>
      </c>
      <c r="K3" t="s">
        <v>114</v>
      </c>
      <c r="L3" t="s">
        <v>114</v>
      </c>
      <c r="M3" t="s">
        <v>114</v>
      </c>
      <c r="N3" t="s">
        <v>114</v>
      </c>
      <c r="O3" t="s">
        <v>114</v>
      </c>
      <c r="P3" t="s">
        <v>114</v>
      </c>
      <c r="Q3" t="s">
        <v>114</v>
      </c>
    </row>
    <row r="4" spans="1:17">
      <c r="A4" s="9">
        <v>40749</v>
      </c>
      <c r="B4">
        <v>1</v>
      </c>
      <c r="C4" t="s">
        <v>32</v>
      </c>
      <c r="D4">
        <v>9</v>
      </c>
      <c r="E4">
        <v>3</v>
      </c>
      <c r="F4">
        <v>5</v>
      </c>
      <c r="G4" t="s">
        <v>114</v>
      </c>
      <c r="H4">
        <v>0</v>
      </c>
      <c r="I4">
        <v>1</v>
      </c>
      <c r="J4" t="s">
        <v>114</v>
      </c>
      <c r="K4" t="s">
        <v>114</v>
      </c>
      <c r="L4" t="s">
        <v>114</v>
      </c>
      <c r="M4" t="s">
        <v>114</v>
      </c>
      <c r="N4" t="s">
        <v>114</v>
      </c>
      <c r="O4" t="s">
        <v>114</v>
      </c>
      <c r="P4" t="s">
        <v>114</v>
      </c>
      <c r="Q4" t="s">
        <v>114</v>
      </c>
    </row>
    <row r="5" spans="1:17">
      <c r="A5" s="9">
        <v>40749</v>
      </c>
      <c r="B5">
        <v>1</v>
      </c>
      <c r="C5" t="s">
        <v>30</v>
      </c>
      <c r="D5">
        <v>12</v>
      </c>
      <c r="E5">
        <v>7</v>
      </c>
      <c r="F5">
        <v>5</v>
      </c>
      <c r="G5" t="s">
        <v>114</v>
      </c>
      <c r="H5">
        <v>0</v>
      </c>
      <c r="I5">
        <v>0</v>
      </c>
      <c r="J5" t="s">
        <v>114</v>
      </c>
      <c r="K5" t="s">
        <v>114</v>
      </c>
      <c r="L5" t="s">
        <v>114</v>
      </c>
      <c r="M5" t="s">
        <v>114</v>
      </c>
      <c r="N5" t="s">
        <v>114</v>
      </c>
      <c r="O5" t="s">
        <v>114</v>
      </c>
      <c r="P5" t="s">
        <v>114</v>
      </c>
      <c r="Q5" t="s">
        <v>114</v>
      </c>
    </row>
    <row r="6" spans="1:17">
      <c r="A6" s="9">
        <v>40749</v>
      </c>
      <c r="B6">
        <v>1</v>
      </c>
      <c r="C6" t="s">
        <v>61</v>
      </c>
      <c r="D6">
        <v>13</v>
      </c>
      <c r="E6">
        <v>11</v>
      </c>
      <c r="F6">
        <v>2</v>
      </c>
      <c r="G6" t="s">
        <v>114</v>
      </c>
      <c r="H6">
        <v>0</v>
      </c>
      <c r="I6">
        <v>0</v>
      </c>
      <c r="J6" t="s">
        <v>114</v>
      </c>
      <c r="K6" t="s">
        <v>114</v>
      </c>
      <c r="L6" t="s">
        <v>114</v>
      </c>
      <c r="M6" t="s">
        <v>114</v>
      </c>
      <c r="N6" t="s">
        <v>114</v>
      </c>
      <c r="O6" t="s">
        <v>114</v>
      </c>
      <c r="P6" t="s">
        <v>114</v>
      </c>
      <c r="Q6" t="s">
        <v>114</v>
      </c>
    </row>
    <row r="7" spans="1:17">
      <c r="A7" s="9">
        <v>40749</v>
      </c>
      <c r="B7">
        <v>1</v>
      </c>
      <c r="C7" t="s">
        <v>34</v>
      </c>
      <c r="D7">
        <v>11</v>
      </c>
      <c r="E7">
        <v>7</v>
      </c>
      <c r="F7">
        <v>4</v>
      </c>
      <c r="G7" t="s">
        <v>114</v>
      </c>
      <c r="H7">
        <v>0</v>
      </c>
      <c r="I7">
        <v>0</v>
      </c>
      <c r="J7" t="s">
        <v>114</v>
      </c>
      <c r="K7" t="s">
        <v>114</v>
      </c>
      <c r="L7" t="s">
        <v>114</v>
      </c>
      <c r="M7" t="s">
        <v>114</v>
      </c>
      <c r="N7" t="s">
        <v>114</v>
      </c>
      <c r="O7" t="s">
        <v>114</v>
      </c>
      <c r="P7" t="s">
        <v>114</v>
      </c>
      <c r="Q7" t="s">
        <v>114</v>
      </c>
    </row>
    <row r="8" spans="1:17">
      <c r="A8" s="9">
        <v>40749</v>
      </c>
      <c r="B8">
        <v>1</v>
      </c>
      <c r="C8" t="s">
        <v>31</v>
      </c>
      <c r="D8">
        <v>63</v>
      </c>
      <c r="E8">
        <v>44</v>
      </c>
      <c r="F8">
        <v>19</v>
      </c>
      <c r="G8" t="s">
        <v>114</v>
      </c>
      <c r="H8">
        <v>0</v>
      </c>
      <c r="I8">
        <v>0</v>
      </c>
      <c r="J8" t="s">
        <v>114</v>
      </c>
      <c r="K8" t="s">
        <v>114</v>
      </c>
      <c r="L8" t="s">
        <v>114</v>
      </c>
      <c r="M8" t="s">
        <v>114</v>
      </c>
      <c r="N8" t="s">
        <v>114</v>
      </c>
      <c r="O8" t="s">
        <v>114</v>
      </c>
      <c r="P8" t="s">
        <v>114</v>
      </c>
      <c r="Q8" t="s">
        <v>114</v>
      </c>
    </row>
    <row r="9" spans="1:17">
      <c r="A9" s="9">
        <v>40749</v>
      </c>
      <c r="B9">
        <v>1</v>
      </c>
      <c r="C9" t="s">
        <v>35</v>
      </c>
      <c r="D9">
        <v>55</v>
      </c>
      <c r="E9">
        <v>41</v>
      </c>
      <c r="F9">
        <v>13</v>
      </c>
      <c r="G9" t="s">
        <v>114</v>
      </c>
      <c r="H9">
        <v>0</v>
      </c>
      <c r="I9">
        <v>1</v>
      </c>
      <c r="J9" t="s">
        <v>114</v>
      </c>
      <c r="K9" t="s">
        <v>114</v>
      </c>
      <c r="L9" t="s">
        <v>114</v>
      </c>
      <c r="M9" t="s">
        <v>114</v>
      </c>
      <c r="N9" t="s">
        <v>114</v>
      </c>
      <c r="O9" t="s">
        <v>114</v>
      </c>
      <c r="P9" t="s">
        <v>114</v>
      </c>
      <c r="Q9" t="s">
        <v>114</v>
      </c>
    </row>
    <row r="10" spans="1:17">
      <c r="A10" s="9">
        <v>40749</v>
      </c>
      <c r="B10">
        <v>6</v>
      </c>
      <c r="C10" t="s">
        <v>32</v>
      </c>
      <c r="D10">
        <f>SUM(J10:L10)</f>
        <v>497</v>
      </c>
      <c r="E10" t="s">
        <v>114</v>
      </c>
      <c r="F10" t="s">
        <v>114</v>
      </c>
      <c r="G10" t="s">
        <v>114</v>
      </c>
      <c r="H10" t="s">
        <v>114</v>
      </c>
      <c r="I10" t="s">
        <v>114</v>
      </c>
      <c r="J10">
        <v>77</v>
      </c>
      <c r="K10">
        <v>301</v>
      </c>
      <c r="L10">
        <v>119</v>
      </c>
      <c r="M10" t="s">
        <v>114</v>
      </c>
      <c r="N10" t="s">
        <v>114</v>
      </c>
      <c r="O10" t="s">
        <v>114</v>
      </c>
      <c r="P10" t="s">
        <v>114</v>
      </c>
      <c r="Q10" t="s">
        <v>114</v>
      </c>
    </row>
    <row r="11" spans="1:17">
      <c r="A11" s="9">
        <v>40749</v>
      </c>
      <c r="B11">
        <v>6</v>
      </c>
      <c r="C11" t="s">
        <v>36</v>
      </c>
      <c r="D11">
        <f t="shared" ref="D11:D17" si="0">SUM(J11:L11)</f>
        <v>105</v>
      </c>
      <c r="E11" t="s">
        <v>114</v>
      </c>
      <c r="F11" t="s">
        <v>114</v>
      </c>
      <c r="G11" t="s">
        <v>114</v>
      </c>
      <c r="H11" t="s">
        <v>114</v>
      </c>
      <c r="I11" t="s">
        <v>114</v>
      </c>
      <c r="J11">
        <v>12</v>
      </c>
      <c r="K11">
        <v>61</v>
      </c>
      <c r="L11">
        <v>32</v>
      </c>
      <c r="M11" t="s">
        <v>114</v>
      </c>
      <c r="N11" t="s">
        <v>114</v>
      </c>
      <c r="O11" t="s">
        <v>114</v>
      </c>
      <c r="P11" t="s">
        <v>114</v>
      </c>
      <c r="Q11" t="s">
        <v>114</v>
      </c>
    </row>
    <row r="12" spans="1:17">
      <c r="A12" s="9">
        <v>40749</v>
      </c>
      <c r="B12">
        <v>6</v>
      </c>
      <c r="C12" t="s">
        <v>61</v>
      </c>
      <c r="D12">
        <f t="shared" si="0"/>
        <v>689</v>
      </c>
      <c r="E12" t="s">
        <v>114</v>
      </c>
      <c r="F12" t="s">
        <v>114</v>
      </c>
      <c r="G12" t="s">
        <v>114</v>
      </c>
      <c r="H12" t="s">
        <v>114</v>
      </c>
      <c r="I12" t="s">
        <v>114</v>
      </c>
      <c r="J12">
        <v>134</v>
      </c>
      <c r="K12">
        <v>365</v>
      </c>
      <c r="L12">
        <v>190</v>
      </c>
      <c r="M12" t="s">
        <v>114</v>
      </c>
      <c r="N12" t="s">
        <v>114</v>
      </c>
      <c r="O12" t="s">
        <v>114</v>
      </c>
      <c r="P12" t="s">
        <v>114</v>
      </c>
      <c r="Q12" t="s">
        <v>114</v>
      </c>
    </row>
    <row r="13" spans="1:17">
      <c r="A13" s="9">
        <v>40749</v>
      </c>
      <c r="B13">
        <v>6</v>
      </c>
      <c r="C13" t="s">
        <v>31</v>
      </c>
      <c r="D13">
        <f t="shared" si="0"/>
        <v>1677</v>
      </c>
      <c r="E13" t="s">
        <v>114</v>
      </c>
      <c r="F13" t="s">
        <v>114</v>
      </c>
      <c r="G13" t="s">
        <v>114</v>
      </c>
      <c r="H13" t="s">
        <v>114</v>
      </c>
      <c r="I13" t="s">
        <v>114</v>
      </c>
      <c r="J13">
        <v>391</v>
      </c>
      <c r="K13">
        <v>689</v>
      </c>
      <c r="L13">
        <v>597</v>
      </c>
      <c r="M13" t="s">
        <v>114</v>
      </c>
      <c r="N13" t="s">
        <v>114</v>
      </c>
      <c r="O13" t="s">
        <v>114</v>
      </c>
      <c r="P13" t="s">
        <v>114</v>
      </c>
      <c r="Q13" t="s">
        <v>114</v>
      </c>
    </row>
    <row r="14" spans="1:17">
      <c r="A14" s="9">
        <v>40749</v>
      </c>
      <c r="B14">
        <v>6</v>
      </c>
      <c r="C14" t="s">
        <v>62</v>
      </c>
      <c r="D14">
        <f t="shared" si="0"/>
        <v>778</v>
      </c>
      <c r="E14" t="s">
        <v>114</v>
      </c>
      <c r="F14" t="s">
        <v>114</v>
      </c>
      <c r="G14" t="s">
        <v>114</v>
      </c>
      <c r="H14" t="s">
        <v>114</v>
      </c>
      <c r="I14" t="s">
        <v>114</v>
      </c>
      <c r="J14">
        <v>162</v>
      </c>
      <c r="K14">
        <v>416</v>
      </c>
      <c r="L14">
        <v>200</v>
      </c>
      <c r="M14" t="s">
        <v>114</v>
      </c>
      <c r="N14" t="s">
        <v>114</v>
      </c>
      <c r="O14" t="s">
        <v>114</v>
      </c>
      <c r="P14" t="s">
        <v>114</v>
      </c>
      <c r="Q14" t="s">
        <v>114</v>
      </c>
    </row>
    <row r="15" spans="1:17">
      <c r="A15" s="9">
        <v>40749</v>
      </c>
      <c r="B15">
        <v>6</v>
      </c>
      <c r="C15" t="s">
        <v>34</v>
      </c>
      <c r="D15">
        <f t="shared" si="0"/>
        <v>712</v>
      </c>
      <c r="E15" t="s">
        <v>114</v>
      </c>
      <c r="F15" t="s">
        <v>114</v>
      </c>
      <c r="G15" t="s">
        <v>114</v>
      </c>
      <c r="H15" t="s">
        <v>114</v>
      </c>
      <c r="I15" t="s">
        <v>114</v>
      </c>
      <c r="J15">
        <v>122</v>
      </c>
      <c r="K15">
        <v>345</v>
      </c>
      <c r="L15">
        <v>245</v>
      </c>
      <c r="M15" t="s">
        <v>114</v>
      </c>
      <c r="N15" t="s">
        <v>114</v>
      </c>
      <c r="O15" t="s">
        <v>114</v>
      </c>
      <c r="P15" t="s">
        <v>114</v>
      </c>
      <c r="Q15" t="s">
        <v>114</v>
      </c>
    </row>
    <row r="16" spans="1:17">
      <c r="A16" s="9">
        <v>40749</v>
      </c>
      <c r="B16">
        <v>6</v>
      </c>
      <c r="C16" t="s">
        <v>35</v>
      </c>
      <c r="D16">
        <f t="shared" si="0"/>
        <v>1406</v>
      </c>
      <c r="E16" t="s">
        <v>114</v>
      </c>
      <c r="F16" t="s">
        <v>114</v>
      </c>
      <c r="G16" t="s">
        <v>114</v>
      </c>
      <c r="H16" t="s">
        <v>114</v>
      </c>
      <c r="I16" t="s">
        <v>114</v>
      </c>
      <c r="J16">
        <v>446</v>
      </c>
      <c r="K16">
        <v>624</v>
      </c>
      <c r="L16">
        <v>336</v>
      </c>
      <c r="M16" t="s">
        <v>114</v>
      </c>
      <c r="N16" t="s">
        <v>114</v>
      </c>
      <c r="O16" t="s">
        <v>114</v>
      </c>
      <c r="P16" t="s">
        <v>114</v>
      </c>
      <c r="Q16" t="s">
        <v>114</v>
      </c>
    </row>
    <row r="17" spans="1:17">
      <c r="A17" s="9">
        <v>40749</v>
      </c>
      <c r="B17">
        <v>6</v>
      </c>
      <c r="C17" t="s">
        <v>30</v>
      </c>
      <c r="D17">
        <f t="shared" si="0"/>
        <v>207</v>
      </c>
      <c r="E17" t="s">
        <v>114</v>
      </c>
      <c r="F17" t="s">
        <v>114</v>
      </c>
      <c r="G17" t="s">
        <v>114</v>
      </c>
      <c r="H17" t="s">
        <v>114</v>
      </c>
      <c r="I17" t="s">
        <v>114</v>
      </c>
      <c r="J17">
        <v>23</v>
      </c>
      <c r="K17">
        <v>101</v>
      </c>
      <c r="L17">
        <v>83</v>
      </c>
      <c r="M17" t="s">
        <v>114</v>
      </c>
      <c r="N17" t="s">
        <v>114</v>
      </c>
      <c r="O17" t="s">
        <v>114</v>
      </c>
      <c r="P17" t="s">
        <v>114</v>
      </c>
      <c r="Q17" t="s">
        <v>114</v>
      </c>
    </row>
    <row r="18" spans="1:17">
      <c r="A18" s="9">
        <v>40750</v>
      </c>
      <c r="B18">
        <v>24</v>
      </c>
      <c r="C18" t="s">
        <v>36</v>
      </c>
      <c r="D18">
        <v>14</v>
      </c>
      <c r="E18" t="s">
        <v>114</v>
      </c>
      <c r="F18" t="s">
        <v>114</v>
      </c>
      <c r="G18">
        <v>0</v>
      </c>
      <c r="H18" t="s">
        <v>114</v>
      </c>
      <c r="I18" t="s">
        <v>114</v>
      </c>
      <c r="J18" t="s">
        <v>114</v>
      </c>
      <c r="K18" t="s">
        <v>114</v>
      </c>
      <c r="L18">
        <v>3</v>
      </c>
      <c r="M18">
        <v>11</v>
      </c>
      <c r="N18" t="s">
        <v>114</v>
      </c>
      <c r="O18" t="s">
        <v>114</v>
      </c>
      <c r="P18">
        <v>2</v>
      </c>
      <c r="Q18">
        <v>12</v>
      </c>
    </row>
    <row r="19" spans="1:17">
      <c r="A19" s="9">
        <v>40750</v>
      </c>
      <c r="B19">
        <v>24</v>
      </c>
      <c r="C19" t="s">
        <v>30</v>
      </c>
      <c r="D19">
        <v>11</v>
      </c>
      <c r="E19" t="s">
        <v>114</v>
      </c>
      <c r="F19" t="s">
        <v>114</v>
      </c>
      <c r="G19">
        <v>3</v>
      </c>
      <c r="H19" t="s">
        <v>114</v>
      </c>
      <c r="I19" t="s">
        <v>114</v>
      </c>
      <c r="J19" t="s">
        <v>114</v>
      </c>
      <c r="K19" t="s">
        <v>114</v>
      </c>
      <c r="L19">
        <v>2</v>
      </c>
      <c r="M19">
        <v>9</v>
      </c>
      <c r="N19" t="s">
        <v>114</v>
      </c>
      <c r="O19" t="s">
        <v>114</v>
      </c>
      <c r="P19">
        <v>4</v>
      </c>
      <c r="Q19">
        <v>7</v>
      </c>
    </row>
    <row r="20" spans="1:17">
      <c r="A20" s="9">
        <v>40750</v>
      </c>
      <c r="B20">
        <v>24</v>
      </c>
      <c r="C20" t="s">
        <v>61</v>
      </c>
      <c r="D20">
        <v>52</v>
      </c>
      <c r="E20" t="s">
        <v>114</v>
      </c>
      <c r="F20" t="s">
        <v>114</v>
      </c>
      <c r="G20">
        <v>2</v>
      </c>
      <c r="H20" t="s">
        <v>114</v>
      </c>
      <c r="I20" t="s">
        <v>114</v>
      </c>
      <c r="J20" t="s">
        <v>114</v>
      </c>
      <c r="K20" t="s">
        <v>114</v>
      </c>
      <c r="L20">
        <v>5</v>
      </c>
      <c r="M20">
        <v>47</v>
      </c>
      <c r="N20" t="s">
        <v>114</v>
      </c>
      <c r="O20" t="s">
        <v>114</v>
      </c>
      <c r="P20">
        <v>24</v>
      </c>
      <c r="Q20">
        <v>28</v>
      </c>
    </row>
    <row r="21" spans="1:17">
      <c r="A21" s="9">
        <v>40750</v>
      </c>
      <c r="B21">
        <v>24</v>
      </c>
      <c r="C21" t="s">
        <v>31</v>
      </c>
      <c r="D21">
        <v>25</v>
      </c>
      <c r="E21" t="s">
        <v>114</v>
      </c>
      <c r="F21" t="s">
        <v>114</v>
      </c>
      <c r="G21">
        <v>3</v>
      </c>
      <c r="H21" t="s">
        <v>114</v>
      </c>
      <c r="I21" t="s">
        <v>114</v>
      </c>
      <c r="J21" t="s">
        <v>114</v>
      </c>
      <c r="K21" t="s">
        <v>114</v>
      </c>
      <c r="L21">
        <v>0</v>
      </c>
      <c r="M21">
        <v>25</v>
      </c>
      <c r="N21" t="s">
        <v>114</v>
      </c>
      <c r="O21" t="s">
        <v>114</v>
      </c>
      <c r="P21">
        <v>19</v>
      </c>
      <c r="Q21">
        <v>6</v>
      </c>
    </row>
    <row r="22" spans="1:17">
      <c r="A22" s="9">
        <v>40750</v>
      </c>
      <c r="B22">
        <v>24</v>
      </c>
      <c r="C22" t="s">
        <v>62</v>
      </c>
      <c r="D22">
        <v>20</v>
      </c>
      <c r="E22" t="s">
        <v>114</v>
      </c>
      <c r="F22" t="s">
        <v>114</v>
      </c>
      <c r="G22">
        <v>1</v>
      </c>
      <c r="H22" t="s">
        <v>114</v>
      </c>
      <c r="I22" t="s">
        <v>114</v>
      </c>
      <c r="J22" t="s">
        <v>114</v>
      </c>
      <c r="K22" t="s">
        <v>114</v>
      </c>
      <c r="L22">
        <v>0</v>
      </c>
      <c r="M22">
        <v>20</v>
      </c>
      <c r="N22" t="s">
        <v>114</v>
      </c>
      <c r="O22" t="s">
        <v>114</v>
      </c>
      <c r="P22">
        <v>5</v>
      </c>
      <c r="Q22">
        <v>15</v>
      </c>
    </row>
    <row r="23" spans="1:17">
      <c r="A23" s="9">
        <v>40750</v>
      </c>
      <c r="B23">
        <v>24</v>
      </c>
      <c r="C23" t="s">
        <v>34</v>
      </c>
      <c r="D23">
        <v>19</v>
      </c>
      <c r="E23" t="s">
        <v>114</v>
      </c>
      <c r="F23" t="s">
        <v>114</v>
      </c>
      <c r="G23">
        <v>4</v>
      </c>
      <c r="H23" t="s">
        <v>114</v>
      </c>
      <c r="I23" t="s">
        <v>114</v>
      </c>
      <c r="J23" t="s">
        <v>114</v>
      </c>
      <c r="K23" t="s">
        <v>114</v>
      </c>
      <c r="L23">
        <v>3</v>
      </c>
      <c r="M23">
        <v>16</v>
      </c>
      <c r="N23" t="s">
        <v>114</v>
      </c>
      <c r="O23" t="s">
        <v>114</v>
      </c>
      <c r="P23">
        <v>9</v>
      </c>
      <c r="Q23">
        <v>10</v>
      </c>
    </row>
    <row r="24" spans="1:17">
      <c r="A24" s="9">
        <v>40750</v>
      </c>
      <c r="B24">
        <v>24</v>
      </c>
      <c r="C24" t="s">
        <v>31</v>
      </c>
      <c r="D24">
        <v>18</v>
      </c>
      <c r="E24" t="s">
        <v>114</v>
      </c>
      <c r="F24" t="s">
        <v>114</v>
      </c>
      <c r="G24">
        <v>0</v>
      </c>
      <c r="H24" t="s">
        <v>114</v>
      </c>
      <c r="I24" t="s">
        <v>114</v>
      </c>
      <c r="J24" t="s">
        <v>114</v>
      </c>
      <c r="K24" t="s">
        <v>114</v>
      </c>
      <c r="L24">
        <v>1</v>
      </c>
      <c r="M24">
        <v>17</v>
      </c>
      <c r="N24" t="s">
        <v>114</v>
      </c>
      <c r="O24" t="s">
        <v>114</v>
      </c>
      <c r="P24">
        <v>7</v>
      </c>
      <c r="Q24">
        <v>11</v>
      </c>
    </row>
    <row r="25" spans="1:17">
      <c r="A25" s="9">
        <v>40750</v>
      </c>
      <c r="B25">
        <v>24</v>
      </c>
      <c r="C25" t="s">
        <v>32</v>
      </c>
      <c r="D25">
        <v>26</v>
      </c>
      <c r="E25" t="s">
        <v>114</v>
      </c>
      <c r="F25" t="s">
        <v>114</v>
      </c>
      <c r="G25">
        <v>3</v>
      </c>
      <c r="H25" t="s">
        <v>114</v>
      </c>
      <c r="I25" t="s">
        <v>114</v>
      </c>
      <c r="J25" t="s">
        <v>114</v>
      </c>
      <c r="K25" t="s">
        <v>114</v>
      </c>
      <c r="L25">
        <v>2</v>
      </c>
      <c r="M25">
        <v>24</v>
      </c>
      <c r="N25" t="s">
        <v>114</v>
      </c>
      <c r="O25" t="s">
        <v>114</v>
      </c>
      <c r="P25">
        <v>13</v>
      </c>
      <c r="Q25">
        <v>13</v>
      </c>
    </row>
    <row r="26" spans="1:17">
      <c r="A26" s="9">
        <v>40752</v>
      </c>
      <c r="B26">
        <v>72</v>
      </c>
      <c r="C26" t="s">
        <v>32</v>
      </c>
      <c r="D26">
        <v>20</v>
      </c>
      <c r="E26" t="s">
        <v>114</v>
      </c>
      <c r="F26" t="s">
        <v>114</v>
      </c>
      <c r="G26">
        <v>1</v>
      </c>
      <c r="H26" t="s">
        <v>114</v>
      </c>
      <c r="I26" t="s">
        <v>114</v>
      </c>
      <c r="J26" t="s">
        <v>114</v>
      </c>
      <c r="K26" t="s">
        <v>114</v>
      </c>
      <c r="L26">
        <v>0</v>
      </c>
      <c r="M26">
        <v>20</v>
      </c>
      <c r="N26" t="s">
        <v>114</v>
      </c>
      <c r="O26">
        <v>19</v>
      </c>
      <c r="P26">
        <v>1</v>
      </c>
      <c r="Q26">
        <v>0</v>
      </c>
    </row>
    <row r="27" spans="1:17">
      <c r="A27" s="9">
        <v>40752</v>
      </c>
      <c r="B27">
        <v>72</v>
      </c>
      <c r="C27" t="s">
        <v>39</v>
      </c>
      <c r="D27">
        <v>14</v>
      </c>
      <c r="E27" t="s">
        <v>114</v>
      </c>
      <c r="F27" t="s">
        <v>114</v>
      </c>
      <c r="G27">
        <v>0</v>
      </c>
      <c r="H27" t="s">
        <v>114</v>
      </c>
      <c r="I27" t="s">
        <v>114</v>
      </c>
      <c r="J27" t="s">
        <v>114</v>
      </c>
      <c r="K27" t="s">
        <v>114</v>
      </c>
      <c r="L27">
        <v>1</v>
      </c>
      <c r="M27">
        <v>14</v>
      </c>
      <c r="N27" t="s">
        <v>114</v>
      </c>
      <c r="O27">
        <v>6</v>
      </c>
      <c r="P27">
        <v>7</v>
      </c>
      <c r="Q27">
        <v>1</v>
      </c>
    </row>
    <row r="28" spans="1:17">
      <c r="A28" s="9">
        <v>40752</v>
      </c>
      <c r="B28">
        <v>72</v>
      </c>
      <c r="C28" t="s">
        <v>40</v>
      </c>
      <c r="D28">
        <v>8</v>
      </c>
      <c r="E28" t="s">
        <v>114</v>
      </c>
      <c r="F28" t="s">
        <v>114</v>
      </c>
      <c r="G28">
        <v>1</v>
      </c>
      <c r="H28" t="s">
        <v>114</v>
      </c>
      <c r="I28" t="s">
        <v>114</v>
      </c>
      <c r="J28" t="s">
        <v>114</v>
      </c>
      <c r="K28" t="s">
        <v>114</v>
      </c>
      <c r="L28">
        <v>0</v>
      </c>
      <c r="M28">
        <v>8</v>
      </c>
      <c r="O28">
        <v>8</v>
      </c>
      <c r="P28">
        <v>0</v>
      </c>
      <c r="Q28">
        <v>0</v>
      </c>
    </row>
    <row r="29" spans="1:17">
      <c r="A29" s="9">
        <v>40752</v>
      </c>
      <c r="B29">
        <v>72</v>
      </c>
      <c r="C29" t="s">
        <v>33</v>
      </c>
      <c r="D29">
        <v>4</v>
      </c>
      <c r="E29" t="s">
        <v>114</v>
      </c>
      <c r="F29" t="s">
        <v>114</v>
      </c>
      <c r="G29">
        <v>1</v>
      </c>
      <c r="H29" t="s">
        <v>114</v>
      </c>
      <c r="I29" t="s">
        <v>114</v>
      </c>
      <c r="J29" t="s">
        <v>114</v>
      </c>
      <c r="K29" t="s">
        <v>114</v>
      </c>
      <c r="L29">
        <v>0</v>
      </c>
      <c r="M29">
        <v>4</v>
      </c>
      <c r="O29">
        <v>3</v>
      </c>
      <c r="P29">
        <v>1</v>
      </c>
      <c r="Q29">
        <v>0</v>
      </c>
    </row>
    <row r="30" spans="1:17">
      <c r="A30" s="9">
        <v>40752</v>
      </c>
      <c r="B30">
        <v>72</v>
      </c>
      <c r="C30" t="s">
        <v>40</v>
      </c>
      <c r="D30">
        <v>2</v>
      </c>
      <c r="E30" t="s">
        <v>114</v>
      </c>
      <c r="F30" t="s">
        <v>114</v>
      </c>
      <c r="G30">
        <v>0</v>
      </c>
      <c r="H30" t="s">
        <v>114</v>
      </c>
      <c r="I30" t="s">
        <v>114</v>
      </c>
      <c r="J30" t="s">
        <v>114</v>
      </c>
      <c r="K30" t="s">
        <v>114</v>
      </c>
      <c r="L30">
        <v>0</v>
      </c>
      <c r="M30">
        <v>2</v>
      </c>
      <c r="O30">
        <v>2</v>
      </c>
      <c r="P30">
        <v>0</v>
      </c>
      <c r="Q30">
        <v>0</v>
      </c>
    </row>
    <row r="31" spans="1:17">
      <c r="A31" s="9">
        <v>40752</v>
      </c>
      <c r="B31">
        <v>72</v>
      </c>
      <c r="C31" t="s">
        <v>43</v>
      </c>
      <c r="D31">
        <v>4</v>
      </c>
      <c r="E31" t="s">
        <v>114</v>
      </c>
      <c r="F31" t="s">
        <v>114</v>
      </c>
      <c r="G31">
        <v>0</v>
      </c>
      <c r="H31" t="s">
        <v>114</v>
      </c>
      <c r="I31" t="s">
        <v>114</v>
      </c>
      <c r="J31" t="s">
        <v>114</v>
      </c>
      <c r="K31" t="s">
        <v>114</v>
      </c>
      <c r="L31">
        <v>0</v>
      </c>
      <c r="M31">
        <v>4</v>
      </c>
      <c r="O31">
        <v>4</v>
      </c>
      <c r="P31">
        <v>0</v>
      </c>
      <c r="Q31">
        <v>0</v>
      </c>
    </row>
    <row r="32" spans="1:17">
      <c r="A32" s="9">
        <v>40752</v>
      </c>
      <c r="B32">
        <v>72</v>
      </c>
      <c r="C32" t="s">
        <v>41</v>
      </c>
      <c r="D32">
        <v>37</v>
      </c>
      <c r="E32" t="s">
        <v>114</v>
      </c>
      <c r="F32" t="s">
        <v>114</v>
      </c>
      <c r="G32">
        <v>0</v>
      </c>
      <c r="H32" t="s">
        <v>114</v>
      </c>
      <c r="I32" t="s">
        <v>114</v>
      </c>
      <c r="J32" t="s">
        <v>114</v>
      </c>
      <c r="K32" t="s">
        <v>114</v>
      </c>
      <c r="L32">
        <v>0</v>
      </c>
      <c r="M32">
        <v>37</v>
      </c>
      <c r="O32">
        <v>31</v>
      </c>
      <c r="P32">
        <v>5</v>
      </c>
      <c r="Q32">
        <v>1</v>
      </c>
    </row>
    <row r="33" spans="1:17">
      <c r="A33" s="9">
        <v>40752</v>
      </c>
      <c r="B33">
        <v>72</v>
      </c>
      <c r="C33" t="s">
        <v>38</v>
      </c>
      <c r="D33">
        <v>52</v>
      </c>
      <c r="E33" t="s">
        <v>114</v>
      </c>
      <c r="F33" t="s">
        <v>114</v>
      </c>
      <c r="G33">
        <v>1</v>
      </c>
      <c r="H33" t="s">
        <v>114</v>
      </c>
      <c r="I33" t="s">
        <v>114</v>
      </c>
      <c r="J33" t="s">
        <v>114</v>
      </c>
      <c r="K33" t="s">
        <v>114</v>
      </c>
      <c r="L33">
        <v>0</v>
      </c>
      <c r="M33">
        <v>52</v>
      </c>
      <c r="O33">
        <v>50</v>
      </c>
      <c r="P33">
        <v>2</v>
      </c>
      <c r="Q33">
        <v>0</v>
      </c>
    </row>
    <row r="34" spans="1:17">
      <c r="A34" s="9">
        <v>40752</v>
      </c>
      <c r="B34">
        <v>72</v>
      </c>
      <c r="C34" t="s">
        <v>44</v>
      </c>
      <c r="D34">
        <v>2</v>
      </c>
      <c r="E34" t="s">
        <v>114</v>
      </c>
      <c r="F34" t="s">
        <v>114</v>
      </c>
      <c r="G34">
        <v>0</v>
      </c>
      <c r="H34" t="s">
        <v>114</v>
      </c>
      <c r="I34" t="s">
        <v>114</v>
      </c>
      <c r="J34" t="s">
        <v>114</v>
      </c>
      <c r="K34" t="s">
        <v>114</v>
      </c>
      <c r="L34">
        <v>0</v>
      </c>
      <c r="M34">
        <v>2</v>
      </c>
      <c r="O34">
        <v>1</v>
      </c>
      <c r="P34">
        <v>0</v>
      </c>
      <c r="Q34">
        <v>1</v>
      </c>
    </row>
    <row r="35" spans="1:17">
      <c r="A35" s="9">
        <v>40752</v>
      </c>
      <c r="B35">
        <v>72</v>
      </c>
      <c r="C35" t="s">
        <v>42</v>
      </c>
      <c r="D35">
        <v>16</v>
      </c>
      <c r="E35" t="s">
        <v>114</v>
      </c>
      <c r="F35" t="s">
        <v>114</v>
      </c>
      <c r="G35">
        <v>0</v>
      </c>
      <c r="H35" t="s">
        <v>114</v>
      </c>
      <c r="I35" t="s">
        <v>114</v>
      </c>
      <c r="J35" t="s">
        <v>114</v>
      </c>
      <c r="K35" t="s">
        <v>114</v>
      </c>
      <c r="L35">
        <v>0</v>
      </c>
      <c r="M35">
        <v>16</v>
      </c>
      <c r="O35">
        <v>14</v>
      </c>
      <c r="P35">
        <v>2</v>
      </c>
      <c r="Q35">
        <v>0</v>
      </c>
    </row>
    <row r="36" spans="1:17">
      <c r="A36" s="9">
        <v>40752</v>
      </c>
      <c r="B36">
        <v>72</v>
      </c>
      <c r="C36" t="s">
        <v>45</v>
      </c>
      <c r="D36">
        <v>13</v>
      </c>
      <c r="E36" t="s">
        <v>114</v>
      </c>
      <c r="F36" t="s">
        <v>114</v>
      </c>
      <c r="G36">
        <v>0</v>
      </c>
      <c r="H36" t="s">
        <v>114</v>
      </c>
      <c r="I36" t="s">
        <v>114</v>
      </c>
      <c r="J36" t="s">
        <v>114</v>
      </c>
      <c r="K36" t="s">
        <v>114</v>
      </c>
      <c r="L36">
        <v>0</v>
      </c>
      <c r="M36">
        <v>13</v>
      </c>
      <c r="O36">
        <v>13</v>
      </c>
      <c r="P36">
        <v>0</v>
      </c>
      <c r="Q36">
        <v>0</v>
      </c>
    </row>
    <row r="37" spans="1:17">
      <c r="A37" s="9">
        <v>40752</v>
      </c>
      <c r="B37">
        <v>72</v>
      </c>
      <c r="C37" t="s">
        <v>30</v>
      </c>
      <c r="D37">
        <v>0</v>
      </c>
      <c r="E37" t="s">
        <v>114</v>
      </c>
      <c r="F37" t="s">
        <v>114</v>
      </c>
      <c r="G37" t="s">
        <v>114</v>
      </c>
      <c r="H37" t="s">
        <v>114</v>
      </c>
      <c r="I37" t="s">
        <v>114</v>
      </c>
      <c r="J37" t="s">
        <v>114</v>
      </c>
      <c r="K37" t="s">
        <v>114</v>
      </c>
      <c r="L37" t="s">
        <v>114</v>
      </c>
      <c r="M37" t="s">
        <v>114</v>
      </c>
      <c r="N37" t="s">
        <v>114</v>
      </c>
      <c r="O37" t="s">
        <v>114</v>
      </c>
      <c r="P37" t="s">
        <v>114</v>
      </c>
      <c r="Q37" t="s">
        <v>114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E16" sqref="E16"/>
    </sheetView>
  </sheetViews>
  <sheetFormatPr baseColWidth="10" defaultRowHeight="15" x14ac:dyDescent="0"/>
  <sheetData>
    <row r="1" spans="1:6">
      <c r="A1" t="s">
        <v>94</v>
      </c>
      <c r="B1" t="s">
        <v>115</v>
      </c>
      <c r="C1" t="s">
        <v>95</v>
      </c>
      <c r="D1" t="s">
        <v>96</v>
      </c>
      <c r="E1" t="s">
        <v>93</v>
      </c>
      <c r="F1" t="s">
        <v>97</v>
      </c>
    </row>
    <row r="2" spans="1:6">
      <c r="A2">
        <v>0</v>
      </c>
      <c r="B2">
        <v>1</v>
      </c>
      <c r="C2" t="s">
        <v>30</v>
      </c>
      <c r="D2">
        <v>700</v>
      </c>
      <c r="E2">
        <v>0</v>
      </c>
      <c r="F2">
        <v>1777.7777777777776</v>
      </c>
    </row>
    <row r="3" spans="1:6">
      <c r="A3">
        <v>3</v>
      </c>
      <c r="B3">
        <v>4</v>
      </c>
      <c r="C3" t="s">
        <v>30</v>
      </c>
      <c r="D3">
        <v>700</v>
      </c>
      <c r="E3">
        <v>0</v>
      </c>
      <c r="F3">
        <v>0</v>
      </c>
    </row>
    <row r="4" spans="1:6">
      <c r="A4">
        <v>7</v>
      </c>
      <c r="B4">
        <v>8</v>
      </c>
      <c r="C4" t="s">
        <v>30</v>
      </c>
      <c r="D4">
        <v>700</v>
      </c>
      <c r="E4">
        <v>0</v>
      </c>
      <c r="F4">
        <v>0</v>
      </c>
    </row>
    <row r="5" spans="1:6">
      <c r="A5">
        <v>9</v>
      </c>
      <c r="B5">
        <v>10</v>
      </c>
      <c r="C5" t="s">
        <v>30</v>
      </c>
      <c r="D5">
        <v>700</v>
      </c>
      <c r="E5">
        <v>0.25</v>
      </c>
      <c r="F5">
        <v>25</v>
      </c>
    </row>
    <row r="6" spans="1:6">
      <c r="A6">
        <v>0</v>
      </c>
      <c r="B6">
        <v>1</v>
      </c>
      <c r="C6" t="s">
        <v>34</v>
      </c>
      <c r="D6">
        <v>700</v>
      </c>
      <c r="E6">
        <v>0</v>
      </c>
      <c r="F6">
        <v>1666.6666666666667</v>
      </c>
    </row>
    <row r="7" spans="1:6">
      <c r="A7">
        <v>3</v>
      </c>
      <c r="B7">
        <v>4</v>
      </c>
      <c r="C7" t="s">
        <v>34</v>
      </c>
      <c r="D7">
        <v>700</v>
      </c>
      <c r="E7">
        <v>0.25</v>
      </c>
      <c r="F7">
        <v>571.42857142857144</v>
      </c>
    </row>
    <row r="8" spans="1:6">
      <c r="A8">
        <v>7</v>
      </c>
      <c r="B8">
        <v>8</v>
      </c>
      <c r="C8" t="s">
        <v>34</v>
      </c>
      <c r="D8">
        <v>700</v>
      </c>
      <c r="E8">
        <v>0</v>
      </c>
      <c r="F8">
        <v>100</v>
      </c>
    </row>
    <row r="9" spans="1:6">
      <c r="A9">
        <v>9</v>
      </c>
      <c r="B9">
        <v>10</v>
      </c>
      <c r="C9" t="s">
        <v>34</v>
      </c>
      <c r="D9">
        <v>700</v>
      </c>
      <c r="E9">
        <v>0.16666666666666666</v>
      </c>
      <c r="F9">
        <v>100</v>
      </c>
    </row>
    <row r="10" spans="1:6">
      <c r="A10">
        <v>0</v>
      </c>
      <c r="B10">
        <v>1</v>
      </c>
      <c r="C10" t="s">
        <v>38</v>
      </c>
      <c r="D10">
        <v>700</v>
      </c>
      <c r="E10">
        <v>1.7241379310344827E-2</v>
      </c>
      <c r="F10">
        <v>6444.4444444444443</v>
      </c>
    </row>
    <row r="11" spans="1:6">
      <c r="A11">
        <v>3</v>
      </c>
      <c r="B11">
        <v>4</v>
      </c>
      <c r="C11" t="s">
        <v>38</v>
      </c>
      <c r="D11">
        <v>700</v>
      </c>
      <c r="E11">
        <v>7.9754601226993863E-2</v>
      </c>
      <c r="F11">
        <v>7761.9047619047615</v>
      </c>
    </row>
    <row r="12" spans="1:6">
      <c r="A12">
        <v>0</v>
      </c>
      <c r="B12">
        <v>1</v>
      </c>
      <c r="C12" t="s">
        <v>42</v>
      </c>
      <c r="D12">
        <v>700</v>
      </c>
      <c r="E12">
        <v>0</v>
      </c>
      <c r="F12">
        <v>1222.2222222222224</v>
      </c>
    </row>
    <row r="13" spans="1:6">
      <c r="A13">
        <v>3</v>
      </c>
      <c r="B13">
        <v>4</v>
      </c>
      <c r="C13" t="s">
        <v>42</v>
      </c>
      <c r="D13">
        <v>700</v>
      </c>
      <c r="E13">
        <v>8.3333333333333329E-2</v>
      </c>
      <c r="F13">
        <v>2857.1428571428573</v>
      </c>
    </row>
    <row r="14" spans="1:6">
      <c r="A14">
        <v>0</v>
      </c>
      <c r="B14">
        <v>1</v>
      </c>
      <c r="C14" t="s">
        <v>46</v>
      </c>
      <c r="D14">
        <v>700</v>
      </c>
      <c r="E14">
        <v>0</v>
      </c>
      <c r="F14">
        <v>1666.6666666666667</v>
      </c>
    </row>
    <row r="15" spans="1:6">
      <c r="A15">
        <v>3</v>
      </c>
      <c r="B15">
        <v>4</v>
      </c>
      <c r="C15" t="s">
        <v>46</v>
      </c>
      <c r="D15">
        <v>700</v>
      </c>
      <c r="E15">
        <v>0.16666666666666666</v>
      </c>
      <c r="F15">
        <v>1428.5714285714287</v>
      </c>
    </row>
    <row r="16" spans="1:6">
      <c r="A16">
        <v>7</v>
      </c>
      <c r="B16">
        <v>8</v>
      </c>
      <c r="C16" t="s">
        <v>46</v>
      </c>
      <c r="D16">
        <v>700</v>
      </c>
      <c r="E16">
        <v>0.12</v>
      </c>
      <c r="F16">
        <v>625</v>
      </c>
    </row>
    <row r="17" spans="1:6">
      <c r="A17">
        <v>0</v>
      </c>
      <c r="B17">
        <v>1</v>
      </c>
      <c r="C17" t="s">
        <v>50</v>
      </c>
      <c r="D17">
        <v>700</v>
      </c>
      <c r="E17">
        <v>0</v>
      </c>
      <c r="F17">
        <v>1777.7777777777776</v>
      </c>
    </row>
    <row r="18" spans="1:6">
      <c r="A18">
        <v>3</v>
      </c>
      <c r="B18">
        <v>4</v>
      </c>
      <c r="C18" t="s">
        <v>50</v>
      </c>
      <c r="D18">
        <v>700</v>
      </c>
      <c r="E18">
        <v>0.10344827586206896</v>
      </c>
      <c r="F18">
        <v>1380.952380952381</v>
      </c>
    </row>
    <row r="19" spans="1:6">
      <c r="A19">
        <v>7</v>
      </c>
      <c r="B19">
        <v>8</v>
      </c>
      <c r="C19" t="s">
        <v>50</v>
      </c>
      <c r="D19">
        <v>700</v>
      </c>
      <c r="E19">
        <v>0</v>
      </c>
      <c r="F19">
        <v>375</v>
      </c>
    </row>
    <row r="20" spans="1:6">
      <c r="A20">
        <v>0</v>
      </c>
      <c r="B20">
        <v>1</v>
      </c>
      <c r="C20" t="s">
        <v>31</v>
      </c>
      <c r="D20">
        <v>1000</v>
      </c>
      <c r="E20">
        <v>0</v>
      </c>
      <c r="F20">
        <v>2000</v>
      </c>
    </row>
    <row r="21" spans="1:6">
      <c r="A21">
        <v>3</v>
      </c>
      <c r="B21">
        <v>4</v>
      </c>
      <c r="C21" t="s">
        <v>31</v>
      </c>
      <c r="D21">
        <v>1000</v>
      </c>
      <c r="E21">
        <v>0.15873015873015872</v>
      </c>
      <c r="F21">
        <v>3000</v>
      </c>
    </row>
    <row r="22" spans="1:6">
      <c r="A22">
        <v>7</v>
      </c>
      <c r="B22">
        <v>8</v>
      </c>
      <c r="C22" t="s">
        <v>31</v>
      </c>
      <c r="D22">
        <v>1000</v>
      </c>
      <c r="E22">
        <v>2.9411764705882353E-2</v>
      </c>
      <c r="F22">
        <v>850.00000000000011</v>
      </c>
    </row>
    <row r="23" spans="1:6">
      <c r="A23">
        <v>0</v>
      </c>
      <c r="B23">
        <v>1</v>
      </c>
      <c r="C23" t="s">
        <v>35</v>
      </c>
      <c r="D23">
        <v>1000</v>
      </c>
      <c r="E23">
        <v>0</v>
      </c>
      <c r="F23">
        <v>1666.6666666666667</v>
      </c>
    </row>
    <row r="24" spans="1:6">
      <c r="A24">
        <v>3</v>
      </c>
      <c r="B24">
        <v>4</v>
      </c>
      <c r="C24" t="s">
        <v>35</v>
      </c>
      <c r="D24">
        <v>1000</v>
      </c>
      <c r="E24">
        <v>0.10606060606060606</v>
      </c>
      <c r="F24">
        <v>3142.8571428571431</v>
      </c>
    </row>
    <row r="25" spans="1:6">
      <c r="A25">
        <v>7</v>
      </c>
      <c r="B25">
        <v>8</v>
      </c>
      <c r="C25" t="s">
        <v>35</v>
      </c>
      <c r="D25">
        <v>1000</v>
      </c>
      <c r="E25">
        <v>6.4516129032258063E-2</v>
      </c>
      <c r="F25">
        <v>775</v>
      </c>
    </row>
    <row r="26" spans="1:6">
      <c r="A26">
        <v>0</v>
      </c>
      <c r="B26">
        <v>1</v>
      </c>
      <c r="C26" t="s">
        <v>39</v>
      </c>
      <c r="D26">
        <v>1000</v>
      </c>
      <c r="E26">
        <v>0</v>
      </c>
      <c r="F26">
        <v>4000</v>
      </c>
    </row>
    <row r="27" spans="1:6">
      <c r="A27">
        <v>3</v>
      </c>
      <c r="B27">
        <v>4</v>
      </c>
      <c r="C27" t="s">
        <v>39</v>
      </c>
      <c r="D27">
        <v>1000</v>
      </c>
      <c r="E27">
        <v>0.13186813186813187</v>
      </c>
      <c r="F27">
        <v>4333.3333333333339</v>
      </c>
    </row>
    <row r="28" spans="1:6">
      <c r="A28">
        <v>0</v>
      </c>
      <c r="B28">
        <v>1</v>
      </c>
      <c r="C28" t="s">
        <v>43</v>
      </c>
      <c r="D28">
        <v>1000</v>
      </c>
      <c r="E28">
        <v>0</v>
      </c>
      <c r="F28">
        <v>1777.7777777777776</v>
      </c>
    </row>
    <row r="29" spans="1:6">
      <c r="A29">
        <v>3</v>
      </c>
      <c r="B29">
        <v>4</v>
      </c>
      <c r="C29" t="s">
        <v>43</v>
      </c>
      <c r="D29">
        <v>1000</v>
      </c>
      <c r="E29">
        <v>0</v>
      </c>
      <c r="F29">
        <v>142.85714285714286</v>
      </c>
    </row>
    <row r="30" spans="1:6">
      <c r="A30">
        <v>7</v>
      </c>
      <c r="B30">
        <v>8</v>
      </c>
      <c r="C30" t="s">
        <v>43</v>
      </c>
      <c r="D30">
        <v>1000</v>
      </c>
      <c r="E30">
        <v>0</v>
      </c>
      <c r="F30">
        <v>25</v>
      </c>
    </row>
    <row r="31" spans="1:6">
      <c r="A31">
        <v>9</v>
      </c>
      <c r="B31">
        <v>10</v>
      </c>
      <c r="C31" t="s">
        <v>43</v>
      </c>
      <c r="D31">
        <v>1000</v>
      </c>
      <c r="E31">
        <v>0</v>
      </c>
      <c r="F31">
        <v>25</v>
      </c>
    </row>
    <row r="32" spans="1:6">
      <c r="A32">
        <v>0</v>
      </c>
      <c r="B32">
        <v>1</v>
      </c>
      <c r="C32" t="s">
        <v>47</v>
      </c>
      <c r="D32">
        <v>1000</v>
      </c>
      <c r="E32">
        <v>1.8181818181818181E-2</v>
      </c>
      <c r="F32">
        <v>6111.1111111111104</v>
      </c>
    </row>
    <row r="33" spans="1:6">
      <c r="A33">
        <v>3</v>
      </c>
      <c r="B33">
        <v>4</v>
      </c>
      <c r="C33" t="s">
        <v>47</v>
      </c>
      <c r="D33">
        <v>1000</v>
      </c>
      <c r="E33">
        <v>0.23428571428571429</v>
      </c>
      <c r="F33">
        <v>8333.3333333333321</v>
      </c>
    </row>
    <row r="34" spans="1:6">
      <c r="A34">
        <v>0</v>
      </c>
      <c r="B34">
        <v>1</v>
      </c>
      <c r="C34" t="s">
        <v>51</v>
      </c>
      <c r="D34">
        <v>1000</v>
      </c>
      <c r="E34">
        <v>0</v>
      </c>
      <c r="F34">
        <v>4000</v>
      </c>
    </row>
    <row r="35" spans="1:6">
      <c r="A35">
        <v>3</v>
      </c>
      <c r="B35">
        <v>4</v>
      </c>
      <c r="C35" t="s">
        <v>51</v>
      </c>
      <c r="D35">
        <v>1000</v>
      </c>
      <c r="E35">
        <v>0.23076923076923078</v>
      </c>
      <c r="F35">
        <v>619.04761904761904</v>
      </c>
    </row>
    <row r="36" spans="1:6">
      <c r="A36">
        <v>7</v>
      </c>
      <c r="B36">
        <v>8</v>
      </c>
      <c r="C36" t="s">
        <v>51</v>
      </c>
      <c r="D36">
        <v>1000</v>
      </c>
      <c r="E36">
        <v>0.25</v>
      </c>
      <c r="F36">
        <v>200</v>
      </c>
    </row>
    <row r="37" spans="1:6">
      <c r="A37">
        <v>9</v>
      </c>
      <c r="B37">
        <v>10</v>
      </c>
      <c r="C37" t="s">
        <v>51</v>
      </c>
      <c r="D37">
        <v>1000</v>
      </c>
      <c r="E37">
        <v>0</v>
      </c>
      <c r="F37">
        <v>187.5</v>
      </c>
    </row>
    <row r="38" spans="1:6">
      <c r="A38">
        <v>0</v>
      </c>
      <c r="B38">
        <v>1</v>
      </c>
      <c r="C38" t="s">
        <v>32</v>
      </c>
      <c r="D38">
        <v>400</v>
      </c>
      <c r="E38">
        <v>5.8823529411764705E-2</v>
      </c>
      <c r="F38">
        <v>5666.6666666666661</v>
      </c>
    </row>
    <row r="39" spans="1:6">
      <c r="A39">
        <v>3</v>
      </c>
      <c r="B39">
        <v>4</v>
      </c>
      <c r="C39" t="s">
        <v>32</v>
      </c>
      <c r="D39">
        <v>400</v>
      </c>
      <c r="E39">
        <v>9.3023255813953487E-2</v>
      </c>
      <c r="F39">
        <v>2047.6190476190479</v>
      </c>
    </row>
    <row r="40" spans="1:6">
      <c r="A40">
        <v>0</v>
      </c>
      <c r="B40">
        <v>1</v>
      </c>
      <c r="C40" t="s">
        <v>36</v>
      </c>
      <c r="D40">
        <v>400</v>
      </c>
      <c r="E40">
        <v>0</v>
      </c>
      <c r="F40">
        <v>2000</v>
      </c>
    </row>
    <row r="41" spans="1:6">
      <c r="A41">
        <v>3</v>
      </c>
      <c r="B41">
        <v>4</v>
      </c>
      <c r="C41" t="s">
        <v>36</v>
      </c>
      <c r="D41">
        <v>400</v>
      </c>
      <c r="E41">
        <v>0</v>
      </c>
      <c r="F41">
        <v>285.71428571428572</v>
      </c>
    </row>
    <row r="42" spans="1:6">
      <c r="A42">
        <v>0</v>
      </c>
      <c r="B42">
        <v>1</v>
      </c>
      <c r="C42" t="s">
        <v>40</v>
      </c>
      <c r="D42">
        <v>400</v>
      </c>
      <c r="E42">
        <v>0</v>
      </c>
      <c r="F42">
        <v>444.4444444444444</v>
      </c>
    </row>
    <row r="43" spans="1:6">
      <c r="A43">
        <v>3</v>
      </c>
      <c r="B43">
        <v>4</v>
      </c>
      <c r="C43" t="s">
        <v>40</v>
      </c>
      <c r="D43">
        <v>400</v>
      </c>
      <c r="E43">
        <v>0</v>
      </c>
      <c r="F43">
        <v>47.619047619047613</v>
      </c>
    </row>
    <row r="44" spans="1:6">
      <c r="A44">
        <v>7</v>
      </c>
      <c r="B44">
        <v>8</v>
      </c>
      <c r="C44" t="s">
        <v>40</v>
      </c>
      <c r="D44">
        <v>400</v>
      </c>
      <c r="E44">
        <v>0</v>
      </c>
      <c r="F44">
        <v>0</v>
      </c>
    </row>
    <row r="45" spans="1:6">
      <c r="A45">
        <v>9</v>
      </c>
      <c r="B45">
        <v>10</v>
      </c>
      <c r="C45" t="s">
        <v>40</v>
      </c>
      <c r="D45">
        <v>400</v>
      </c>
      <c r="E45">
        <v>0.5</v>
      </c>
      <c r="F45">
        <v>25</v>
      </c>
    </row>
    <row r="46" spans="1:6">
      <c r="A46">
        <v>0</v>
      </c>
      <c r="B46">
        <v>1</v>
      </c>
      <c r="C46" t="s">
        <v>44</v>
      </c>
      <c r="D46">
        <v>400</v>
      </c>
      <c r="E46">
        <v>0</v>
      </c>
      <c r="F46">
        <v>1555.5555555555557</v>
      </c>
    </row>
    <row r="47" spans="1:6">
      <c r="A47">
        <v>3</v>
      </c>
      <c r="B47">
        <v>4</v>
      </c>
      <c r="C47" t="s">
        <v>44</v>
      </c>
      <c r="D47">
        <v>400</v>
      </c>
      <c r="E47">
        <v>0.33333333333333331</v>
      </c>
      <c r="F47">
        <v>142.85714285714286</v>
      </c>
    </row>
    <row r="48" spans="1:6">
      <c r="A48">
        <v>7</v>
      </c>
      <c r="B48">
        <v>8</v>
      </c>
      <c r="C48" t="s">
        <v>44</v>
      </c>
      <c r="D48">
        <v>400</v>
      </c>
      <c r="E48">
        <v>0</v>
      </c>
      <c r="F48">
        <v>0</v>
      </c>
    </row>
    <row r="49" spans="1:6">
      <c r="A49">
        <v>0</v>
      </c>
      <c r="B49">
        <v>1</v>
      </c>
      <c r="C49" t="s">
        <v>48</v>
      </c>
      <c r="D49">
        <v>400</v>
      </c>
      <c r="E49">
        <v>0</v>
      </c>
      <c r="F49">
        <v>888.8888888888888</v>
      </c>
    </row>
    <row r="50" spans="1:6">
      <c r="A50">
        <v>3</v>
      </c>
      <c r="B50">
        <v>4</v>
      </c>
      <c r="C50" t="s">
        <v>48</v>
      </c>
      <c r="D50">
        <v>400</v>
      </c>
      <c r="E50">
        <v>0</v>
      </c>
      <c r="F50">
        <v>142.85714285714286</v>
      </c>
    </row>
    <row r="51" spans="1:6">
      <c r="A51">
        <v>7</v>
      </c>
      <c r="B51">
        <v>8</v>
      </c>
      <c r="C51" t="s">
        <v>48</v>
      </c>
      <c r="D51">
        <v>400</v>
      </c>
      <c r="E51">
        <v>0</v>
      </c>
      <c r="F51">
        <v>0</v>
      </c>
    </row>
    <row r="52" spans="1:6">
      <c r="A52">
        <v>0</v>
      </c>
      <c r="B52">
        <v>1</v>
      </c>
      <c r="C52" t="s">
        <v>52</v>
      </c>
      <c r="D52">
        <v>400</v>
      </c>
      <c r="E52">
        <v>0</v>
      </c>
      <c r="F52">
        <v>888.8888888888888</v>
      </c>
    </row>
    <row r="53" spans="1:6">
      <c r="A53">
        <v>3</v>
      </c>
      <c r="B53">
        <v>4</v>
      </c>
      <c r="C53" t="s">
        <v>52</v>
      </c>
      <c r="D53">
        <v>400</v>
      </c>
      <c r="E53">
        <v>0</v>
      </c>
      <c r="F53">
        <v>95.238095238095227</v>
      </c>
    </row>
    <row r="54" spans="1:6">
      <c r="A54">
        <v>7</v>
      </c>
      <c r="B54">
        <v>8</v>
      </c>
      <c r="C54" t="s">
        <v>52</v>
      </c>
      <c r="D54">
        <v>400</v>
      </c>
      <c r="E54">
        <v>1</v>
      </c>
      <c r="F54">
        <v>25</v>
      </c>
    </row>
    <row r="55" spans="1:6">
      <c r="A55">
        <v>9</v>
      </c>
      <c r="B55">
        <v>10</v>
      </c>
      <c r="C55" t="s">
        <v>52</v>
      </c>
      <c r="D55">
        <v>400</v>
      </c>
      <c r="E55">
        <v>1</v>
      </c>
      <c r="F55">
        <v>12.5</v>
      </c>
    </row>
    <row r="56" spans="1:6">
      <c r="A56">
        <v>0</v>
      </c>
      <c r="B56">
        <v>1</v>
      </c>
      <c r="C56" t="s">
        <v>33</v>
      </c>
      <c r="D56">
        <v>1500</v>
      </c>
      <c r="E56">
        <v>1.2048192771084338E-2</v>
      </c>
      <c r="F56">
        <v>9222.2222222222208</v>
      </c>
    </row>
    <row r="57" spans="1:6">
      <c r="A57">
        <v>3</v>
      </c>
      <c r="B57">
        <v>4</v>
      </c>
      <c r="C57" t="s">
        <v>33</v>
      </c>
      <c r="D57">
        <v>1500</v>
      </c>
      <c r="E57">
        <v>7.1428571428571425E-2</v>
      </c>
      <c r="F57">
        <v>666.66666666666674</v>
      </c>
    </row>
    <row r="58" spans="1:6">
      <c r="A58">
        <v>7</v>
      </c>
      <c r="B58">
        <v>8</v>
      </c>
      <c r="C58" t="s">
        <v>33</v>
      </c>
      <c r="D58">
        <v>1500</v>
      </c>
      <c r="E58">
        <v>0</v>
      </c>
      <c r="F58">
        <v>25</v>
      </c>
    </row>
    <row r="59" spans="1:6">
      <c r="A59">
        <v>9</v>
      </c>
      <c r="B59">
        <v>10</v>
      </c>
      <c r="C59" t="s">
        <v>33</v>
      </c>
      <c r="D59">
        <v>1500</v>
      </c>
      <c r="E59">
        <v>0.125</v>
      </c>
      <c r="F59">
        <v>75</v>
      </c>
    </row>
    <row r="60" spans="1:6">
      <c r="A60">
        <v>0</v>
      </c>
      <c r="B60">
        <v>1</v>
      </c>
      <c r="C60" t="s">
        <v>37</v>
      </c>
      <c r="D60">
        <v>1500</v>
      </c>
      <c r="E60">
        <v>0</v>
      </c>
      <c r="F60">
        <v>4444.4444444444443</v>
      </c>
    </row>
    <row r="61" spans="1:6">
      <c r="A61">
        <v>3</v>
      </c>
      <c r="B61">
        <v>4</v>
      </c>
      <c r="C61" t="s">
        <v>37</v>
      </c>
      <c r="D61">
        <v>1500</v>
      </c>
      <c r="E61">
        <v>5.8823529411764705E-2</v>
      </c>
      <c r="F61">
        <v>809.5238095238094</v>
      </c>
    </row>
    <row r="62" spans="1:6">
      <c r="A62">
        <v>7</v>
      </c>
      <c r="B62">
        <v>8</v>
      </c>
      <c r="C62" t="s">
        <v>37</v>
      </c>
      <c r="D62">
        <v>1500</v>
      </c>
      <c r="E62">
        <v>0</v>
      </c>
      <c r="F62">
        <v>300</v>
      </c>
    </row>
    <row r="63" spans="1:6">
      <c r="A63">
        <v>0</v>
      </c>
      <c r="B63">
        <v>1</v>
      </c>
      <c r="C63" t="s">
        <v>41</v>
      </c>
      <c r="D63">
        <v>1500</v>
      </c>
      <c r="E63">
        <v>0</v>
      </c>
      <c r="F63">
        <v>5444.4444444444434</v>
      </c>
    </row>
    <row r="64" spans="1:6">
      <c r="A64">
        <v>3</v>
      </c>
      <c r="B64">
        <v>4</v>
      </c>
      <c r="C64" t="s">
        <v>41</v>
      </c>
      <c r="D64">
        <v>1500</v>
      </c>
      <c r="E64">
        <v>0.04</v>
      </c>
      <c r="F64">
        <v>1190.4761904761904</v>
      </c>
    </row>
    <row r="65" spans="1:6">
      <c r="A65">
        <v>7</v>
      </c>
      <c r="B65">
        <v>8</v>
      </c>
      <c r="C65" t="s">
        <v>41</v>
      </c>
      <c r="D65">
        <v>1500</v>
      </c>
      <c r="E65">
        <v>0</v>
      </c>
      <c r="F65">
        <v>300</v>
      </c>
    </row>
    <row r="66" spans="1:6">
      <c r="A66">
        <v>0</v>
      </c>
      <c r="B66">
        <v>1</v>
      </c>
      <c r="C66" t="s">
        <v>45</v>
      </c>
      <c r="D66">
        <v>1500</v>
      </c>
      <c r="E66">
        <v>1.2345679012345678E-2</v>
      </c>
      <c r="F66">
        <v>9000</v>
      </c>
    </row>
    <row r="67" spans="1:6">
      <c r="A67">
        <v>3</v>
      </c>
      <c r="B67">
        <v>4</v>
      </c>
      <c r="C67" t="s">
        <v>45</v>
      </c>
      <c r="D67">
        <v>1500</v>
      </c>
      <c r="E67">
        <v>0</v>
      </c>
      <c r="F67">
        <v>1571.4285714285716</v>
      </c>
    </row>
    <row r="68" spans="1:6">
      <c r="A68">
        <v>0</v>
      </c>
      <c r="B68">
        <v>1</v>
      </c>
      <c r="C68" t="s">
        <v>49</v>
      </c>
      <c r="D68">
        <v>1500</v>
      </c>
      <c r="E68">
        <v>0</v>
      </c>
      <c r="F68">
        <v>4333.3333333333339</v>
      </c>
    </row>
    <row r="69" spans="1:6">
      <c r="A69">
        <v>3</v>
      </c>
      <c r="B69">
        <v>4</v>
      </c>
      <c r="C69" t="s">
        <v>49</v>
      </c>
      <c r="D69">
        <v>1500</v>
      </c>
      <c r="E69">
        <v>0</v>
      </c>
      <c r="F69">
        <v>428.57142857142861</v>
      </c>
    </row>
    <row r="70" spans="1:6">
      <c r="A70">
        <v>7</v>
      </c>
      <c r="B70">
        <v>8</v>
      </c>
      <c r="C70" t="s">
        <v>49</v>
      </c>
      <c r="D70">
        <v>1500</v>
      </c>
      <c r="E70">
        <v>0</v>
      </c>
      <c r="F70">
        <v>50</v>
      </c>
    </row>
    <row r="71" spans="1:6">
      <c r="A71">
        <v>9</v>
      </c>
      <c r="B71">
        <v>10</v>
      </c>
      <c r="C71" t="s">
        <v>49</v>
      </c>
      <c r="D71">
        <v>1500</v>
      </c>
      <c r="E71">
        <v>0</v>
      </c>
      <c r="F71">
        <v>125</v>
      </c>
    </row>
    <row r="72" spans="1:6">
      <c r="A72">
        <v>0</v>
      </c>
      <c r="B72">
        <v>1</v>
      </c>
      <c r="C72" t="s">
        <v>53</v>
      </c>
      <c r="D72">
        <v>1500</v>
      </c>
      <c r="E72">
        <v>0</v>
      </c>
      <c r="F72">
        <v>5555.5555555555557</v>
      </c>
    </row>
    <row r="73" spans="1:6">
      <c r="A73">
        <v>3</v>
      </c>
      <c r="B73">
        <v>4</v>
      </c>
      <c r="C73" t="s">
        <v>53</v>
      </c>
      <c r="D73">
        <v>1500</v>
      </c>
      <c r="E73">
        <v>3.125E-2</v>
      </c>
      <c r="F73">
        <v>1523.8095238095236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072511</vt:lpstr>
      <vt:lpstr>072811</vt:lpstr>
      <vt:lpstr>080111</vt:lpstr>
      <vt:lpstr>080311</vt:lpstr>
      <vt:lpstr>density</vt:lpstr>
      <vt:lpstr>fixed samples</vt:lpstr>
      <vt:lpstr>Sheet1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2011-07-29T00:49:05Z</dcterms:created>
  <dcterms:modified xsi:type="dcterms:W3CDTF">2011-08-19T01:41:50Z</dcterms:modified>
</cp:coreProperties>
</file>